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C:\Users\U808\Desktop\"/>
    </mc:Choice>
  </mc:AlternateContent>
  <xr:revisionPtr revIDLastSave="0" documentId="13_ncr:1_{B2046CF3-D6EE-4C5A-AA0F-0CA449E02C50}" xr6:coauthVersionLast="41" xr6:coauthVersionMax="41" xr10:uidLastSave="{00000000-0000-0000-0000-000000000000}"/>
  <bookViews>
    <workbookView xWindow="-120" yWindow="-120" windowWidth="20730" windowHeight="11760" activeTab="2" xr2:uid="{00000000-000D-0000-FFFF-FFFF00000000}"/>
  </bookViews>
  <sheets>
    <sheet name="3年事業計画" sheetId="2" r:id="rId1"/>
    <sheet name="4年事業計画" sheetId="6" r:id="rId2"/>
    <sheet name="5年事業計画" sheetId="1" r:id="rId3"/>
    <sheet name="システム" sheetId="3" state="hidden" r:id="rId4"/>
    <sheet name="チェック" sheetId="5" state="hidden" r:id="rId5"/>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3" i="2" l="1"/>
  <c r="I13" i="6"/>
  <c r="I8" i="6" l="1"/>
  <c r="G12" i="6" l="1"/>
  <c r="G7" i="6"/>
  <c r="C15" i="6"/>
  <c r="G11" i="6"/>
  <c r="F11" i="6"/>
  <c r="F12" i="6" s="1"/>
  <c r="E11" i="6"/>
  <c r="D11" i="6"/>
  <c r="C11" i="6"/>
  <c r="C12" i="6" s="1"/>
  <c r="B11" i="6"/>
  <c r="G10" i="6"/>
  <c r="F10" i="6"/>
  <c r="E10" i="6"/>
  <c r="D10" i="6"/>
  <c r="C10" i="6"/>
  <c r="G6" i="6"/>
  <c r="F6" i="6"/>
  <c r="F7" i="6" s="1"/>
  <c r="E6" i="6"/>
  <c r="D6" i="6"/>
  <c r="C6" i="6"/>
  <c r="C7" i="6" s="1"/>
  <c r="B6" i="6"/>
  <c r="I8" i="2"/>
  <c r="I8" i="1"/>
  <c r="C16" i="6" l="1"/>
  <c r="C17" i="6" s="1"/>
  <c r="C18" i="6" s="1"/>
  <c r="F14" i="6" s="1"/>
  <c r="D7" i="6"/>
  <c r="D12" i="6"/>
  <c r="E7" i="6"/>
  <c r="E12" i="6"/>
  <c r="E12" i="2"/>
  <c r="D12" i="2"/>
  <c r="C12" i="2"/>
  <c r="E7" i="2"/>
  <c r="D7" i="2"/>
  <c r="C7" i="2"/>
  <c r="C13" i="5" l="1"/>
  <c r="G9" i="5"/>
  <c r="F9" i="5"/>
  <c r="E9" i="5"/>
  <c r="D9" i="5"/>
  <c r="C9" i="5"/>
  <c r="B9" i="5"/>
  <c r="G8" i="5"/>
  <c r="F8" i="5"/>
  <c r="E8" i="5"/>
  <c r="D8" i="5"/>
  <c r="C8" i="5"/>
  <c r="B8" i="5"/>
  <c r="G5" i="5"/>
  <c r="F5" i="5"/>
  <c r="E5" i="5"/>
  <c r="D5" i="5"/>
  <c r="C5" i="5"/>
  <c r="B5" i="5"/>
  <c r="G4" i="5"/>
  <c r="F4" i="5"/>
  <c r="E4" i="5"/>
  <c r="D4" i="5"/>
  <c r="C4" i="5"/>
  <c r="B4" i="5"/>
  <c r="G3" i="5"/>
  <c r="F3" i="5"/>
  <c r="E3" i="5"/>
  <c r="D3" i="5"/>
  <c r="C3" i="5"/>
  <c r="B3" i="5"/>
  <c r="G10" i="5" l="1"/>
  <c r="C10" i="5"/>
  <c r="C15" i="5" s="1"/>
  <c r="E10" i="5"/>
  <c r="D10" i="5"/>
  <c r="C16" i="5" s="1"/>
  <c r="F10" i="5"/>
  <c r="B11" i="2"/>
  <c r="B6" i="2"/>
  <c r="C10" i="2"/>
  <c r="C15" i="2" s="1"/>
  <c r="C17" i="5" l="1"/>
  <c r="C18" i="5" s="1"/>
  <c r="F14" i="5" s="1"/>
  <c r="C11" i="2"/>
  <c r="C6" i="2"/>
  <c r="C6" i="1"/>
  <c r="B11" i="1"/>
  <c r="D10" i="2" l="1"/>
  <c r="D11" i="2"/>
  <c r="D6" i="2"/>
  <c r="G11" i="1"/>
  <c r="F11" i="1"/>
  <c r="F12" i="1" s="1"/>
  <c r="E11" i="1"/>
  <c r="E12" i="1" s="1"/>
  <c r="D11" i="1"/>
  <c r="D12" i="1" s="1"/>
  <c r="C11" i="1"/>
  <c r="C12" i="1" s="1"/>
  <c r="G6" i="1"/>
  <c r="F6" i="1"/>
  <c r="E6" i="1"/>
  <c r="D6" i="1"/>
  <c r="B6" i="1"/>
  <c r="G10" i="1"/>
  <c r="F10" i="1"/>
  <c r="E10" i="1"/>
  <c r="D10" i="1"/>
  <c r="C10" i="1"/>
  <c r="C15" i="1" s="1"/>
  <c r="G12" i="1" l="1"/>
  <c r="I13" i="1" s="1"/>
  <c r="D7" i="1"/>
  <c r="G7" i="1"/>
  <c r="C7" i="1"/>
  <c r="F7" i="1"/>
  <c r="E7" i="1"/>
  <c r="E11" i="2"/>
  <c r="E6" i="2"/>
  <c r="E10" i="2"/>
  <c r="C16" i="1"/>
  <c r="C17" i="1" s="1"/>
  <c r="C18" i="1" s="1"/>
  <c r="F14" i="1" s="1"/>
  <c r="F11" i="2" l="1"/>
  <c r="F12" i="2" s="1"/>
  <c r="F6" i="2"/>
  <c r="F7" i="2" s="1"/>
  <c r="F10" i="2"/>
  <c r="C16" i="2" s="1"/>
  <c r="C17" i="2" s="1"/>
  <c r="C18" i="2" s="1"/>
  <c r="F14" i="2" s="1"/>
  <c r="G10" i="2" l="1"/>
  <c r="G11" i="2"/>
  <c r="G12" i="2" s="1"/>
  <c r="G6" i="2"/>
  <c r="G7" i="2" s="1"/>
</calcChain>
</file>

<file path=xl/sharedStrings.xml><?xml version="1.0" encoding="utf-8"?>
<sst xmlns="http://schemas.openxmlformats.org/spreadsheetml/2006/main" count="109" uniqueCount="41">
  <si>
    <t>①売上高</t>
  </si>
  <si>
    <t>②営業利益</t>
  </si>
  <si>
    <t>③営業外費用</t>
  </si>
  <si>
    <t>④人件費</t>
  </si>
  <si>
    <t>⑤減価償却費</t>
  </si>
  <si>
    <t>付加価値額(②+④+⑤)</t>
  </si>
  <si>
    <t>投資利益率※４</t>
  </si>
  <si>
    <t>2年後</t>
    <rPh sb="1" eb="3">
      <t>ネンゴ</t>
    </rPh>
    <phoneticPr fontId="1"/>
  </si>
  <si>
    <t>3年後</t>
    <rPh sb="1" eb="3">
      <t>ネンゴ</t>
    </rPh>
    <phoneticPr fontId="1"/>
  </si>
  <si>
    <t>4年後</t>
    <rPh sb="1" eb="3">
      <t>ネンゴ</t>
    </rPh>
    <phoneticPr fontId="1"/>
  </si>
  <si>
    <t>5年後</t>
    <rPh sb="1" eb="3">
      <t>ネンゴ</t>
    </rPh>
    <phoneticPr fontId="1"/>
  </si>
  <si>
    <t>⑦1年後の(②+⑤)*3</t>
    <rPh sb="2" eb="4">
      <t>ネンゴ</t>
    </rPh>
    <phoneticPr fontId="1"/>
  </si>
  <si>
    <t>⑧(②+⑤) x 3</t>
    <phoneticPr fontId="1"/>
  </si>
  <si>
    <t>⑨⑧-⑦</t>
    <phoneticPr fontId="1"/>
  </si>
  <si>
    <t>⑩⑨÷3</t>
    <phoneticPr fontId="1"/>
  </si>
  <si>
    <t>事業計画チェック表（２９もの補助用）</t>
    <rPh sb="0" eb="2">
      <t>ジギョウ</t>
    </rPh>
    <rPh sb="2" eb="4">
      <t>ケイカク</t>
    </rPh>
    <rPh sb="8" eb="9">
      <t>ヒョウ</t>
    </rPh>
    <rPh sb="14" eb="16">
      <t>ホジョ</t>
    </rPh>
    <rPh sb="16" eb="17">
      <t>ヨウ</t>
    </rPh>
    <phoneticPr fontId="1"/>
  </si>
  <si>
    <r>
      <t>直近期末</t>
    </r>
    <r>
      <rPr>
        <sz val="6"/>
        <color theme="1"/>
        <rFont val="ＭＳ Ｐゴシック"/>
        <family val="3"/>
        <charset val="128"/>
        <scheme val="minor"/>
      </rPr>
      <t>※1</t>
    </r>
    <rPh sb="0" eb="2">
      <t>チョッキン</t>
    </rPh>
    <rPh sb="2" eb="4">
      <t>キマツ</t>
    </rPh>
    <phoneticPr fontId="1"/>
  </si>
  <si>
    <r>
      <t>1年後</t>
    </r>
    <r>
      <rPr>
        <sz val="6"/>
        <color theme="1"/>
        <rFont val="ＭＳ Ｐゴシック"/>
        <family val="3"/>
        <charset val="128"/>
        <scheme val="minor"/>
      </rPr>
      <t>※1</t>
    </r>
    <rPh sb="1" eb="3">
      <t>ネンゴ</t>
    </rPh>
    <phoneticPr fontId="1"/>
  </si>
  <si>
    <r>
      <t>経常利益</t>
    </r>
    <r>
      <rPr>
        <sz val="6"/>
        <color theme="1"/>
        <rFont val="ＭＳ Ｐゴシック"/>
        <family val="3"/>
        <charset val="128"/>
        <scheme val="minor"/>
      </rPr>
      <t>※2</t>
    </r>
    <r>
      <rPr>
        <sz val="11"/>
        <color theme="1"/>
        <rFont val="ＭＳ Ｐゴシック"/>
        <family val="2"/>
        <charset val="128"/>
        <scheme val="minor"/>
      </rPr>
      <t>(②－③)</t>
    </r>
    <phoneticPr fontId="1"/>
  </si>
  <si>
    <r>
      <t>伸び率（％）</t>
    </r>
    <r>
      <rPr>
        <sz val="6"/>
        <color theme="1"/>
        <rFont val="ＭＳ Ｐゴシック"/>
        <family val="3"/>
        <charset val="128"/>
        <scheme val="minor"/>
      </rPr>
      <t>※3</t>
    </r>
    <phoneticPr fontId="1"/>
  </si>
  <si>
    <r>
      <t>⑥設備投資額</t>
    </r>
    <r>
      <rPr>
        <sz val="6"/>
        <color theme="1"/>
        <rFont val="ＭＳ Ｐゴシック"/>
        <family val="3"/>
        <charset val="128"/>
        <scheme val="minor"/>
      </rPr>
      <t>※4</t>
    </r>
    <phoneticPr fontId="1"/>
  </si>
  <si>
    <r>
      <t>伸び率（％）</t>
    </r>
    <r>
      <rPr>
        <sz val="8"/>
        <color theme="1"/>
        <rFont val="ＭＳ Ｐゴシック"/>
        <family val="3"/>
        <charset val="128"/>
        <scheme val="minor"/>
      </rPr>
      <t>※3</t>
    </r>
    <phoneticPr fontId="1"/>
  </si>
  <si>
    <t xml:space="preserve">※１　「直近期末」は補助金事業実施の前年度期末決算（実績又は見込み）、「１年後（補助金事業実施年度末）」は、直近期末の１年後で補助金事業実施を実施した年度の決算（計画）を指します。また、創業まもなく、当該年度の期末を迎えていない場合は、直近期末欄に応募時点の見込み数値を記入し、１年後以降の計画額（見通し）を記入してください。
※２　経常利益の算出は、営業外収益を含めません。
※３　伸び率は、直近期末を基準に計算してください（前年同期比ではありません）。
※４　補助金事業実施年度に会社全体での設備の取得価額の合計額を記入してください。
</t>
    <phoneticPr fontId="1"/>
  </si>
  <si>
    <t>直近期末</t>
  </si>
  <si>
    <t>１年後</t>
  </si>
  <si>
    <t>２年後</t>
  </si>
  <si>
    <t>３年後</t>
  </si>
  <si>
    <t>４年後</t>
  </si>
  <si>
    <t>５年後</t>
  </si>
  <si>
    <t>①　売上高</t>
  </si>
  <si>
    <t>②　営業利益</t>
  </si>
  <si>
    <t>③　営業外費用</t>
  </si>
  <si>
    <t>経常利益（②‐③）</t>
  </si>
  <si>
    <t>伸び率（％）</t>
  </si>
  <si>
    <t>④　人件費</t>
  </si>
  <si>
    <t>⑤　減価償却費</t>
  </si>
  <si>
    <t>付加価値額（②＋④＋⑤）</t>
  </si>
  <si>
    <t>⑥　設備投資額</t>
  </si>
  <si>
    <t>（単位：円）</t>
  </si>
  <si>
    <t>事業計画チェック表（３０もの補助用）</t>
    <rPh sb="0" eb="2">
      <t>ジギョウ</t>
    </rPh>
    <rPh sb="2" eb="4">
      <t>ケイカク</t>
    </rPh>
    <rPh sb="8" eb="9">
      <t>ヒョウ</t>
    </rPh>
    <rPh sb="14" eb="16">
      <t>ホジョ</t>
    </rPh>
    <rPh sb="16" eb="17">
      <t>ヨウ</t>
    </rPh>
    <phoneticPr fontId="1"/>
  </si>
  <si>
    <t xml:space="preserve">※１　「直近期末」は補助金事業実施の前年度期末決算（実績又は見込み）、「１年後（補助金事業実施年度末）」は、直近期末の1年後で補助金事業実施を実施した年度の決算（計画）を指します。また、創業まもなく、当該年度の期末を迎えていない場合は、直近期末欄に応募時点の見込み数値を記入し、１年後以降の計画額（見通し）を記入してください。
※２　経常利益の算出は、営業外収益を含めません。
※３　伸び率は、直近期末を基準に計算してください（前年同期比ではありません）。小数点第２位以下切り捨てのこと。
※４　補助金事業実施年度に会社全体での設備の取得価額の合計額を記入してください。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</si>
</sst>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Red]\-#,##0.0"/>
  </numFmts>
  <fonts count="15">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b/>
      <sz val="11"/>
      <color theme="1"/>
      <name val="ＭＳ Ｐゴシック"/>
      <family val="3"/>
      <charset val="128"/>
      <scheme val="minor"/>
    </font>
    <font>
      <sz val="8"/>
      <color theme="1"/>
      <name val="ＭＳ Ｐゴシック"/>
      <family val="3"/>
      <charset val="128"/>
      <scheme val="minor"/>
    </font>
    <font>
      <sz val="6"/>
      <color theme="1"/>
      <name val="ＭＳ Ｐゴシック"/>
      <family val="3"/>
      <charset val="128"/>
      <scheme val="minor"/>
    </font>
    <font>
      <sz val="11"/>
      <color rgb="FF303030"/>
      <name val="Inherit"/>
      <family val="2"/>
    </font>
    <font>
      <sz val="13"/>
      <color theme="1"/>
      <name val="メイリオ"/>
      <family val="3"/>
      <charset val="128"/>
    </font>
    <font>
      <b/>
      <sz val="11"/>
      <color theme="1"/>
      <name val="Inherit"/>
      <family val="2"/>
    </font>
    <font>
      <sz val="11"/>
      <color theme="1"/>
      <name val="Inherit"/>
      <family val="2"/>
    </font>
    <font>
      <b/>
      <sz val="11"/>
      <color rgb="FF303030"/>
      <name val="ＭＳ Ｐゴシック"/>
      <family val="3"/>
      <charset val="128"/>
      <scheme val="minor"/>
    </font>
    <font>
      <sz val="11"/>
      <color rgb="FF303030"/>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11"/>
      <color rgb="FFFF0000"/>
      <name val="ＭＳ Ｐゴシック"/>
      <family val="2"/>
      <charset val="128"/>
      <scheme val="minor"/>
    </font>
  </fonts>
  <fills count="6">
    <fill>
      <patternFill patternType="none"/>
    </fill>
    <fill>
      <patternFill patternType="gray125"/>
    </fill>
    <fill>
      <patternFill patternType="solid">
        <fgColor theme="4" tint="0.79998168889431442"/>
        <bgColor indexed="64"/>
      </patternFill>
    </fill>
    <fill>
      <patternFill patternType="solid">
        <fgColor rgb="FFF3E0FF"/>
        <bgColor indexed="64"/>
      </patternFill>
    </fill>
    <fill>
      <patternFill patternType="solid">
        <fgColor rgb="FFFFFFFF"/>
        <bgColor indexed="64"/>
      </patternFill>
    </fill>
    <fill>
      <patternFill patternType="solid">
        <fgColor rgb="FFDDDDDD"/>
        <bgColor indexed="64"/>
      </patternFill>
    </fill>
  </fills>
  <borders count="72">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thin">
        <color indexed="64"/>
      </top>
      <bottom style="hair">
        <color auto="1"/>
      </bottom>
      <diagonal/>
    </border>
    <border>
      <left style="hair">
        <color auto="1"/>
      </left>
      <right style="thin">
        <color indexed="64"/>
      </right>
      <top style="thin">
        <color indexed="64"/>
      </top>
      <bottom style="hair">
        <color auto="1"/>
      </bottom>
      <diagonal/>
    </border>
    <border>
      <left style="hair">
        <color auto="1"/>
      </left>
      <right style="thin">
        <color indexed="64"/>
      </right>
      <top style="hair">
        <color auto="1"/>
      </top>
      <bottom style="hair">
        <color auto="1"/>
      </bottom>
      <diagonal/>
    </border>
    <border>
      <left style="hair">
        <color auto="1"/>
      </left>
      <right style="hair">
        <color auto="1"/>
      </right>
      <top style="hair">
        <color auto="1"/>
      </top>
      <bottom/>
      <diagonal/>
    </border>
    <border>
      <left style="hair">
        <color auto="1"/>
      </left>
      <right style="thin">
        <color indexed="64"/>
      </right>
      <top style="hair">
        <color auto="1"/>
      </top>
      <bottom/>
      <diagonal/>
    </border>
    <border>
      <left style="hair">
        <color auto="1"/>
      </left>
      <right style="hair">
        <color auto="1"/>
      </right>
      <top/>
      <bottom style="hair">
        <color auto="1"/>
      </bottom>
      <diagonal/>
    </border>
    <border>
      <left style="hair">
        <color auto="1"/>
      </left>
      <right style="thin">
        <color indexed="64"/>
      </right>
      <top/>
      <bottom style="hair">
        <color auto="1"/>
      </bottom>
      <diagonal/>
    </border>
    <border>
      <left style="hair">
        <color auto="1"/>
      </left>
      <right style="hair">
        <color auto="1"/>
      </right>
      <top style="medium">
        <color indexed="64"/>
      </top>
      <bottom style="hair">
        <color auto="1"/>
      </bottom>
      <diagonal/>
    </border>
    <border>
      <left style="hair">
        <color auto="1"/>
      </left>
      <right style="medium">
        <color indexed="64"/>
      </right>
      <top style="medium">
        <color indexed="64"/>
      </top>
      <bottom style="hair">
        <color auto="1"/>
      </bottom>
      <diagonal/>
    </border>
    <border>
      <left style="hair">
        <color auto="1"/>
      </left>
      <right style="hair">
        <color auto="1"/>
      </right>
      <top style="hair">
        <color auto="1"/>
      </top>
      <bottom style="medium">
        <color indexed="64"/>
      </bottom>
      <diagonal/>
    </border>
    <border>
      <left style="hair">
        <color auto="1"/>
      </left>
      <right style="medium">
        <color indexed="64"/>
      </right>
      <top style="hair">
        <color auto="1"/>
      </top>
      <bottom style="medium">
        <color indexed="64"/>
      </bottom>
      <diagonal/>
    </border>
    <border>
      <left style="thin">
        <color indexed="64"/>
      </left>
      <right/>
      <top style="thin">
        <color indexed="64"/>
      </top>
      <bottom style="hair">
        <color auto="1"/>
      </bottom>
      <diagonal/>
    </border>
    <border>
      <left style="thin">
        <color indexed="64"/>
      </left>
      <right/>
      <top style="hair">
        <color auto="1"/>
      </top>
      <bottom style="hair">
        <color auto="1"/>
      </bottom>
      <diagonal/>
    </border>
    <border>
      <left style="thin">
        <color indexed="64"/>
      </left>
      <right/>
      <top style="hair">
        <color auto="1"/>
      </top>
      <bottom/>
      <diagonal/>
    </border>
    <border>
      <left style="medium">
        <color indexed="64"/>
      </left>
      <right/>
      <top style="medium">
        <color indexed="64"/>
      </top>
      <bottom style="hair">
        <color auto="1"/>
      </bottom>
      <diagonal/>
    </border>
    <border>
      <left style="medium">
        <color indexed="64"/>
      </left>
      <right/>
      <top style="hair">
        <color auto="1"/>
      </top>
      <bottom style="medium">
        <color indexed="64"/>
      </bottom>
      <diagonal/>
    </border>
    <border>
      <left style="thin">
        <color indexed="64"/>
      </left>
      <right/>
      <top/>
      <bottom style="hair">
        <color auto="1"/>
      </bottom>
      <diagonal/>
    </border>
    <border>
      <left/>
      <right style="hair">
        <color auto="1"/>
      </right>
      <top style="thin">
        <color indexed="64"/>
      </top>
      <bottom style="hair">
        <color auto="1"/>
      </bottom>
      <diagonal/>
    </border>
    <border>
      <left/>
      <right style="hair">
        <color auto="1"/>
      </right>
      <top style="hair">
        <color auto="1"/>
      </top>
      <bottom style="hair">
        <color auto="1"/>
      </bottom>
      <diagonal/>
    </border>
    <border>
      <left/>
      <right style="hair">
        <color auto="1"/>
      </right>
      <top style="hair">
        <color auto="1"/>
      </top>
      <bottom/>
      <diagonal/>
    </border>
    <border>
      <left/>
      <right style="hair">
        <color auto="1"/>
      </right>
      <top style="medium">
        <color indexed="64"/>
      </top>
      <bottom style="hair">
        <color auto="1"/>
      </bottom>
      <diagonal/>
    </border>
    <border>
      <left/>
      <right style="hair">
        <color auto="1"/>
      </right>
      <top style="hair">
        <color auto="1"/>
      </top>
      <bottom style="medium">
        <color indexed="64"/>
      </bottom>
      <diagonal/>
    </border>
    <border>
      <left/>
      <right style="hair">
        <color auto="1"/>
      </right>
      <top/>
      <bottom style="hair">
        <color auto="1"/>
      </bottom>
      <diagonal/>
    </border>
    <border>
      <left style="medium">
        <color indexed="64"/>
      </left>
      <right style="medium">
        <color indexed="64"/>
      </right>
      <top style="medium">
        <color indexed="64"/>
      </top>
      <bottom style="hair">
        <color auto="1"/>
      </bottom>
      <diagonal/>
    </border>
    <border>
      <left style="medium">
        <color indexed="64"/>
      </left>
      <right style="medium">
        <color indexed="64"/>
      </right>
      <top style="hair">
        <color auto="1"/>
      </top>
      <bottom style="hair">
        <color auto="1"/>
      </bottom>
      <diagonal/>
    </border>
    <border>
      <left style="medium">
        <color indexed="64"/>
      </left>
      <right style="medium">
        <color indexed="64"/>
      </right>
      <top style="hair">
        <color auto="1"/>
      </top>
      <bottom/>
      <diagonal/>
    </border>
    <border>
      <left style="medium">
        <color indexed="64"/>
      </left>
      <right style="medium">
        <color indexed="64"/>
      </right>
      <top/>
      <bottom style="hair">
        <color auto="1"/>
      </bottom>
      <diagonal/>
    </border>
    <border diagonalUp="1">
      <left style="medium">
        <color indexed="64"/>
      </left>
      <right style="medium">
        <color indexed="64"/>
      </right>
      <top style="hair">
        <color auto="1"/>
      </top>
      <bottom style="medium">
        <color indexed="64"/>
      </bottom>
      <diagonal style="hair">
        <color indexed="64"/>
      </diagonal>
    </border>
    <border>
      <left style="medium">
        <color indexed="64"/>
      </left>
      <right style="medium">
        <color indexed="64"/>
      </right>
      <top/>
      <bottom/>
      <diagonal/>
    </border>
    <border>
      <left/>
      <right style="hair">
        <color auto="1"/>
      </right>
      <top/>
      <bottom/>
      <diagonal/>
    </border>
    <border>
      <left style="hair">
        <color auto="1"/>
      </left>
      <right style="hair">
        <color auto="1"/>
      </right>
      <top/>
      <bottom/>
      <diagonal/>
    </border>
    <border>
      <left style="hair">
        <color auto="1"/>
      </left>
      <right/>
      <top/>
      <bottom/>
      <diagonal/>
    </border>
    <border>
      <left/>
      <right style="medium">
        <color indexed="64"/>
      </right>
      <top style="hair">
        <color auto="1"/>
      </top>
      <bottom style="medium">
        <color indexed="64"/>
      </bottom>
      <diagonal/>
    </border>
    <border>
      <left style="thin">
        <color indexed="64"/>
      </left>
      <right/>
      <top/>
      <bottom style="thin">
        <color indexed="64"/>
      </bottom>
      <diagonal/>
    </border>
    <border diagonalUp="1">
      <left style="medium">
        <color indexed="64"/>
      </left>
      <right style="medium">
        <color indexed="64"/>
      </right>
      <top/>
      <bottom style="medium">
        <color indexed="64"/>
      </bottom>
      <diagonal style="hair">
        <color indexed="64"/>
      </diagonal>
    </border>
    <border diagonalUp="1">
      <left/>
      <right style="hair">
        <color auto="1"/>
      </right>
      <top/>
      <bottom style="thin">
        <color indexed="64"/>
      </bottom>
      <diagonal style="hair">
        <color indexed="64"/>
      </diagonal>
    </border>
    <border diagonalUp="1">
      <left style="hair">
        <color auto="1"/>
      </left>
      <right style="hair">
        <color auto="1"/>
      </right>
      <top/>
      <bottom style="thin">
        <color indexed="64"/>
      </bottom>
      <diagonal style="hair">
        <color indexed="64"/>
      </diagonal>
    </border>
    <border>
      <left style="hair">
        <color auto="1"/>
      </left>
      <right style="hair">
        <color auto="1"/>
      </right>
      <top/>
      <bottom style="thin">
        <color indexed="64"/>
      </bottom>
      <diagonal/>
    </border>
    <border diagonalUp="1">
      <left style="hair">
        <color auto="1"/>
      </left>
      <right style="thin">
        <color indexed="64"/>
      </right>
      <top/>
      <bottom style="thin">
        <color indexed="64"/>
      </bottom>
      <diagonal style="hair">
        <color auto="1"/>
      </diagonal>
    </border>
    <border>
      <left style="thin">
        <color indexed="64"/>
      </left>
      <right/>
      <top style="medium">
        <color indexed="64"/>
      </top>
      <bottom style="thin">
        <color indexed="64"/>
      </bottom>
      <diagonal/>
    </border>
    <border diagonalUp="1">
      <left style="medium">
        <color indexed="64"/>
      </left>
      <right style="medium">
        <color indexed="64"/>
      </right>
      <top style="medium">
        <color indexed="64"/>
      </top>
      <bottom style="thin">
        <color indexed="64"/>
      </bottom>
      <diagonal style="hair">
        <color indexed="64"/>
      </diagonal>
    </border>
    <border>
      <left/>
      <right style="hair">
        <color auto="1"/>
      </right>
      <top style="medium">
        <color indexed="64"/>
      </top>
      <bottom style="thin">
        <color indexed="64"/>
      </bottom>
      <diagonal/>
    </border>
    <border diagonalUp="1">
      <left style="hair">
        <color auto="1"/>
      </left>
      <right style="hair">
        <color auto="1"/>
      </right>
      <top style="medium">
        <color indexed="64"/>
      </top>
      <bottom style="thin">
        <color indexed="64"/>
      </bottom>
      <diagonal style="hair">
        <color auto="1"/>
      </diagonal>
    </border>
    <border diagonalUp="1">
      <left style="hair">
        <color auto="1"/>
      </left>
      <right style="thin">
        <color indexed="64"/>
      </right>
      <top style="medium">
        <color indexed="64"/>
      </top>
      <bottom style="thin">
        <color indexed="64"/>
      </bottom>
      <diagonal style="hair">
        <color auto="1"/>
      </diagonal>
    </border>
    <border>
      <left style="thick">
        <color rgb="FF9580CE"/>
      </left>
      <right style="thick">
        <color rgb="FF9580CE"/>
      </right>
      <top style="thick">
        <color rgb="FF9580CE"/>
      </top>
      <bottom style="medium">
        <color rgb="FF9580CE"/>
      </bottom>
      <diagonal/>
    </border>
    <border>
      <left style="thick">
        <color rgb="FF9580CE"/>
      </left>
      <right style="thick">
        <color rgb="FF9580CE"/>
      </right>
      <top/>
      <bottom style="medium">
        <color rgb="FF9580CE"/>
      </bottom>
      <diagonal/>
    </border>
    <border>
      <left/>
      <right style="medium">
        <color rgb="FF9580CE"/>
      </right>
      <top/>
      <bottom style="medium">
        <color rgb="FF9580CE"/>
      </bottom>
      <diagonal/>
    </border>
    <border>
      <left/>
      <right style="medium">
        <color rgb="FF9580CE"/>
      </right>
      <top/>
      <bottom/>
      <diagonal/>
    </border>
    <border>
      <left style="thick">
        <color rgb="FF9580CE"/>
      </left>
      <right style="medium">
        <color rgb="FF9580CE"/>
      </right>
      <top style="thick">
        <color rgb="FF9580CE"/>
      </top>
      <bottom style="medium">
        <color rgb="FF9580CE"/>
      </bottom>
      <diagonal/>
    </border>
    <border>
      <left style="thick">
        <color rgb="FF9580CE"/>
      </left>
      <right style="medium">
        <color rgb="FF9580CE"/>
      </right>
      <top/>
      <bottom style="medium">
        <color rgb="FF9580CE"/>
      </bottom>
      <diagonal/>
    </border>
    <border>
      <left/>
      <right style="medium">
        <color rgb="FF9580CE"/>
      </right>
      <top style="thick">
        <color rgb="FF9580CE"/>
      </top>
      <bottom style="medium">
        <color rgb="FF9580CE"/>
      </bottom>
      <diagonal/>
    </border>
    <border>
      <left style="thick">
        <color rgb="FF9580CE"/>
      </left>
      <right style="thick">
        <color rgb="FF9580CE"/>
      </right>
      <top style="thick">
        <color rgb="FF9580CE"/>
      </top>
      <bottom style="thick">
        <color rgb="FF9580CE"/>
      </bottom>
      <diagonal/>
    </border>
    <border>
      <left style="medium">
        <color rgb="FF9580CE"/>
      </left>
      <right style="thick">
        <color rgb="FF9580CE"/>
      </right>
      <top/>
      <bottom/>
      <diagonal/>
    </border>
    <border>
      <left style="medium">
        <color rgb="FF9580CE"/>
      </left>
      <right style="thick">
        <color rgb="FF9580CE"/>
      </right>
      <top/>
      <bottom style="medium">
        <color rgb="FF9580CE"/>
      </bottom>
      <diagonal/>
    </border>
    <border>
      <left style="medium">
        <color rgb="FF9580CE"/>
      </left>
      <right style="medium">
        <color rgb="FF9580CE"/>
      </right>
      <top/>
      <bottom style="medium">
        <color rgb="FF9580CE"/>
      </bottom>
      <diagonal/>
    </border>
    <border>
      <left style="medium">
        <color rgb="FF9580CE"/>
      </left>
      <right style="medium">
        <color rgb="FF9580CE"/>
      </right>
      <top style="thick">
        <color rgb="FF9580CE"/>
      </top>
      <bottom style="medium">
        <color rgb="FF9580CE"/>
      </bottom>
      <diagonal/>
    </border>
    <border>
      <left style="thick">
        <color rgb="FF9580CE"/>
      </left>
      <right style="thick">
        <color rgb="FF9580CE"/>
      </right>
      <top/>
      <bottom/>
      <diagonal/>
    </border>
    <border>
      <left style="thick">
        <color rgb="FF9580CE"/>
      </left>
      <right style="thick">
        <color rgb="FF9580CE"/>
      </right>
      <top style="medium">
        <color rgb="FF9580CE"/>
      </top>
      <bottom/>
      <diagonal/>
    </border>
    <border>
      <left/>
      <right style="medium">
        <color rgb="FF9580CE"/>
      </right>
      <top style="medium">
        <color rgb="FF9580CE"/>
      </top>
      <bottom/>
      <diagonal/>
    </border>
    <border>
      <left style="medium">
        <color rgb="FF9580CE"/>
      </left>
      <right style="thick">
        <color rgb="FF9580CE"/>
      </right>
      <top style="medium">
        <color rgb="FF9580CE"/>
      </top>
      <bottom/>
      <diagonal/>
    </border>
    <border diagonalUp="1">
      <left/>
      <right style="hair">
        <color auto="1"/>
      </right>
      <top style="medium">
        <color indexed="64"/>
      </top>
      <bottom style="thin">
        <color indexed="64"/>
      </bottom>
      <diagonal style="hair">
        <color auto="1"/>
      </diagonal>
    </border>
    <border>
      <left style="hair">
        <color auto="1"/>
      </left>
      <right style="thin">
        <color indexed="64"/>
      </right>
      <top/>
      <bottom/>
      <diagonal/>
    </border>
    <border>
      <left/>
      <right style="thin">
        <color indexed="64"/>
      </right>
      <top style="thin">
        <color indexed="64"/>
      </top>
      <bottom style="hair">
        <color auto="1"/>
      </bottom>
      <diagonal/>
    </border>
    <border>
      <left/>
      <right style="thin">
        <color indexed="64"/>
      </right>
      <top style="hair">
        <color auto="1"/>
      </top>
      <bottom style="hair">
        <color auto="1"/>
      </bottom>
      <diagonal/>
    </border>
    <border>
      <left/>
      <right style="thin">
        <color indexed="64"/>
      </right>
      <top style="hair">
        <color auto="1"/>
      </top>
      <bottom/>
      <diagonal/>
    </border>
    <border>
      <left/>
      <right style="medium">
        <color indexed="64"/>
      </right>
      <top style="medium">
        <color indexed="64"/>
      </top>
      <bottom style="hair">
        <color auto="1"/>
      </bottom>
      <diagonal/>
    </border>
    <border>
      <left/>
      <right style="thin">
        <color indexed="64"/>
      </right>
      <top/>
      <bottom style="hair">
        <color auto="1"/>
      </bottom>
      <diagonal/>
    </border>
    <border diagonalUp="1">
      <left/>
      <right style="thin">
        <color indexed="64"/>
      </right>
      <top style="medium">
        <color indexed="64"/>
      </top>
      <bottom style="thin">
        <color indexed="64"/>
      </bottom>
      <diagonal style="hair">
        <color auto="1"/>
      </diagonal>
    </border>
    <border>
      <left style="medium">
        <color indexed="64"/>
      </left>
      <right style="medium">
        <color indexed="64"/>
      </right>
      <top style="thin">
        <color indexed="64"/>
      </top>
      <bottom style="hair">
        <color auto="1"/>
      </bottom>
      <diagonal/>
    </border>
    <border>
      <left style="thin">
        <color indexed="64"/>
      </left>
      <right/>
      <top/>
      <bottom/>
      <diagonal/>
    </border>
  </borders>
  <cellStyleXfs count="3">
    <xf numFmtId="0" fontId="0"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cellStyleXfs>
  <cellXfs count="121">
    <xf numFmtId="0" fontId="0" fillId="0" borderId="0" xfId="0">
      <alignment vertical="center"/>
    </xf>
    <xf numFmtId="0" fontId="3" fillId="0" borderId="0" xfId="0" applyFont="1" applyProtection="1">
      <alignment vertical="center"/>
      <protection locked="0"/>
    </xf>
    <xf numFmtId="0" fontId="0" fillId="0" borderId="0" xfId="0" applyProtection="1">
      <alignment vertical="center"/>
      <protection locked="0"/>
    </xf>
    <xf numFmtId="0" fontId="0" fillId="0" borderId="13" xfId="0" applyBorder="1" applyProtection="1">
      <alignment vertical="center"/>
      <protection locked="0"/>
    </xf>
    <xf numFmtId="0" fontId="0" fillId="0" borderId="25" xfId="0" applyBorder="1" applyAlignment="1" applyProtection="1">
      <alignment horizontal="center" vertical="center"/>
      <protection locked="0"/>
    </xf>
    <xf numFmtId="0" fontId="0" fillId="0" borderId="19" xfId="0" applyBorder="1" applyAlignment="1" applyProtection="1">
      <alignment horizontal="center" vertical="center"/>
      <protection locked="0"/>
    </xf>
    <xf numFmtId="0" fontId="0" fillId="0" borderId="2" xfId="0" applyBorder="1" applyAlignment="1" applyProtection="1">
      <alignment horizontal="center" vertical="center"/>
      <protection locked="0"/>
    </xf>
    <xf numFmtId="0" fontId="0" fillId="0" borderId="3" xfId="0" applyBorder="1" applyAlignment="1" applyProtection="1">
      <alignment horizontal="center" vertical="center"/>
      <protection locked="0"/>
    </xf>
    <xf numFmtId="0" fontId="0" fillId="2" borderId="14" xfId="0" applyFill="1" applyBorder="1" applyProtection="1">
      <alignment vertical="center"/>
      <protection locked="0"/>
    </xf>
    <xf numFmtId="9" fontId="0" fillId="0" borderId="0" xfId="2" applyFont="1" applyProtection="1">
      <alignment vertical="center"/>
      <protection locked="0"/>
    </xf>
    <xf numFmtId="0" fontId="0" fillId="2" borderId="15" xfId="0" applyFill="1" applyBorder="1" applyProtection="1">
      <alignment vertical="center"/>
      <protection locked="0"/>
    </xf>
    <xf numFmtId="0" fontId="0" fillId="2" borderId="18" xfId="0" applyFill="1" applyBorder="1" applyProtection="1">
      <alignment vertical="center"/>
      <protection locked="0"/>
    </xf>
    <xf numFmtId="38" fontId="0" fillId="0" borderId="30" xfId="1" applyFont="1" applyBorder="1" applyProtection="1">
      <alignment vertical="center"/>
      <protection locked="0"/>
    </xf>
    <xf numFmtId="38" fontId="0" fillId="0" borderId="31" xfId="1" applyFont="1" applyBorder="1" applyProtection="1">
      <alignment vertical="center"/>
      <protection locked="0"/>
    </xf>
    <xf numFmtId="38" fontId="0" fillId="0" borderId="32" xfId="1" applyFont="1" applyBorder="1" applyProtection="1">
      <alignment vertical="center"/>
      <protection locked="0"/>
    </xf>
    <xf numFmtId="38" fontId="0" fillId="0" borderId="33" xfId="1" applyFont="1" applyBorder="1" applyProtection="1">
      <alignment vertical="center"/>
      <protection locked="0"/>
    </xf>
    <xf numFmtId="0" fontId="0" fillId="0" borderId="41" xfId="0" applyBorder="1" applyProtection="1">
      <alignment vertical="center"/>
      <protection locked="0"/>
    </xf>
    <xf numFmtId="0" fontId="0" fillId="0" borderId="42" xfId="0" applyBorder="1" applyProtection="1">
      <alignment vertical="center"/>
      <protection locked="0"/>
    </xf>
    <xf numFmtId="0" fontId="0" fillId="0" borderId="44" xfId="0" applyBorder="1" applyProtection="1">
      <alignment vertical="center"/>
      <protection locked="0"/>
    </xf>
    <xf numFmtId="0" fontId="0" fillId="0" borderId="45" xfId="0" applyBorder="1" applyProtection="1">
      <alignment vertical="center"/>
      <protection locked="0"/>
    </xf>
    <xf numFmtId="0" fontId="0" fillId="0" borderId="35" xfId="0" applyBorder="1" applyProtection="1">
      <alignment vertical="center"/>
      <protection locked="0"/>
    </xf>
    <xf numFmtId="0" fontId="0" fillId="0" borderId="36" xfId="0" applyBorder="1" applyProtection="1">
      <alignment vertical="center"/>
      <protection locked="0"/>
    </xf>
    <xf numFmtId="0" fontId="0" fillId="0" borderId="37" xfId="0" applyBorder="1" applyProtection="1">
      <alignment vertical="center"/>
      <protection locked="0"/>
    </xf>
    <xf numFmtId="0" fontId="0" fillId="0" borderId="38" xfId="0" applyBorder="1" applyProtection="1">
      <alignment vertical="center"/>
      <protection locked="0"/>
    </xf>
    <xf numFmtId="176" fontId="0" fillId="0" borderId="39" xfId="1" applyNumberFormat="1" applyFont="1" applyBorder="1" applyProtection="1">
      <alignment vertical="center"/>
      <protection locked="0"/>
    </xf>
    <xf numFmtId="0" fontId="0" fillId="0" borderId="40" xfId="0" applyBorder="1" applyProtection="1">
      <alignment vertical="center"/>
      <protection locked="0"/>
    </xf>
    <xf numFmtId="0" fontId="0" fillId="0" borderId="16" xfId="0" applyBorder="1">
      <alignment vertical="center"/>
    </xf>
    <xf numFmtId="38" fontId="0" fillId="0" borderId="25" xfId="1" applyFont="1" applyBorder="1">
      <alignment vertical="center"/>
    </xf>
    <xf numFmtId="38" fontId="0" fillId="0" borderId="22" xfId="1" applyFont="1" applyBorder="1">
      <alignment vertical="center"/>
    </xf>
    <xf numFmtId="38" fontId="0" fillId="0" borderId="9" xfId="1" applyFont="1" applyBorder="1">
      <alignment vertical="center"/>
    </xf>
    <xf numFmtId="38" fontId="0" fillId="0" borderId="10" xfId="1" applyFont="1" applyBorder="1">
      <alignment vertical="center"/>
    </xf>
    <xf numFmtId="0" fontId="0" fillId="0" borderId="17" xfId="0" applyBorder="1">
      <alignment vertical="center"/>
    </xf>
    <xf numFmtId="0" fontId="0" fillId="0" borderId="29" xfId="0" applyBorder="1">
      <alignment vertical="center"/>
    </xf>
    <xf numFmtId="38" fontId="0" fillId="0" borderId="23" xfId="1" applyFont="1" applyBorder="1">
      <alignment vertical="center"/>
    </xf>
    <xf numFmtId="38" fontId="0" fillId="0" borderId="11" xfId="1" applyFont="1" applyBorder="1">
      <alignment vertical="center"/>
    </xf>
    <xf numFmtId="38" fontId="0" fillId="0" borderId="12" xfId="1" applyFont="1" applyBorder="1">
      <alignment vertical="center"/>
    </xf>
    <xf numFmtId="0" fontId="0" fillId="3" borderId="48" xfId="0" applyFill="1" applyBorder="1" applyAlignment="1">
      <alignment horizontal="center" vertical="center" wrapText="1"/>
    </xf>
    <xf numFmtId="3" fontId="6" fillId="4" borderId="52" xfId="0" applyNumberFormat="1" applyFont="1" applyFill="1" applyBorder="1" applyAlignment="1">
      <alignment horizontal="right" vertical="center" wrapText="1"/>
    </xf>
    <xf numFmtId="38" fontId="0" fillId="2" borderId="28" xfId="1" applyFont="1" applyFill="1" applyBorder="1" applyAlignment="1" applyProtection="1">
      <alignment horizontal="center" vertical="center"/>
      <protection locked="0"/>
    </xf>
    <xf numFmtId="38" fontId="0" fillId="2" borderId="24" xfId="1" applyFont="1" applyFill="1" applyBorder="1" applyAlignment="1" applyProtection="1">
      <alignment horizontal="center" vertical="center"/>
      <protection locked="0"/>
    </xf>
    <xf numFmtId="38" fontId="0" fillId="2" borderId="7" xfId="1" applyFont="1" applyFill="1" applyBorder="1" applyAlignment="1" applyProtection="1">
      <alignment horizontal="center" vertical="center"/>
      <protection locked="0"/>
    </xf>
    <xf numFmtId="38" fontId="0" fillId="2" borderId="8" xfId="1" applyFont="1" applyFill="1" applyBorder="1" applyAlignment="1" applyProtection="1">
      <alignment horizontal="center" vertical="center"/>
      <protection locked="0"/>
    </xf>
    <xf numFmtId="38" fontId="0" fillId="2" borderId="27" xfId="1" applyFont="1" applyFill="1" applyBorder="1" applyAlignment="1" applyProtection="1">
      <alignment horizontal="center" vertical="center"/>
      <protection locked="0"/>
    </xf>
    <xf numFmtId="38" fontId="0" fillId="2" borderId="21" xfId="1" applyFont="1" applyFill="1" applyBorder="1" applyAlignment="1" applyProtection="1">
      <alignment horizontal="center" vertical="center"/>
      <protection locked="0"/>
    </xf>
    <xf numFmtId="38" fontId="0" fillId="2" borderId="5" xfId="1" applyFont="1" applyFill="1" applyBorder="1" applyAlignment="1" applyProtection="1">
      <alignment horizontal="center" vertical="center"/>
      <protection locked="0"/>
    </xf>
    <xf numFmtId="38" fontId="0" fillId="2" borderId="6" xfId="1" applyFont="1" applyFill="1" applyBorder="1" applyAlignment="1" applyProtection="1">
      <alignment horizontal="center" vertical="center"/>
      <protection locked="0"/>
    </xf>
    <xf numFmtId="38" fontId="2" fillId="2" borderId="26" xfId="1" applyFill="1" applyBorder="1" applyAlignment="1" applyProtection="1">
      <alignment horizontal="center" vertical="center"/>
      <protection locked="0"/>
    </xf>
    <xf numFmtId="38" fontId="2" fillId="2" borderId="20" xfId="1" applyFill="1" applyBorder="1" applyAlignment="1" applyProtection="1">
      <alignment horizontal="center" vertical="center"/>
      <protection locked="0"/>
    </xf>
    <xf numFmtId="38" fontId="2" fillId="2" borderId="1" xfId="1" applyFill="1" applyBorder="1" applyAlignment="1" applyProtection="1">
      <alignment horizontal="center" vertical="center"/>
      <protection locked="0"/>
    </xf>
    <xf numFmtId="38" fontId="2" fillId="2" borderId="4" xfId="1" applyFill="1" applyBorder="1" applyAlignment="1" applyProtection="1">
      <alignment horizontal="center" vertical="center"/>
      <protection locked="0"/>
    </xf>
    <xf numFmtId="38" fontId="2" fillId="2" borderId="27" xfId="1" applyFill="1" applyBorder="1" applyAlignment="1" applyProtection="1">
      <alignment horizontal="center" vertical="center"/>
      <protection locked="0"/>
    </xf>
    <xf numFmtId="38" fontId="2" fillId="2" borderId="21" xfId="1" applyFill="1" applyBorder="1" applyAlignment="1" applyProtection="1">
      <alignment horizontal="center" vertical="center"/>
      <protection locked="0"/>
    </xf>
    <xf numFmtId="38" fontId="2" fillId="2" borderId="5" xfId="1" applyFill="1" applyBorder="1" applyAlignment="1" applyProtection="1">
      <alignment horizontal="center" vertical="center"/>
      <protection locked="0"/>
    </xf>
    <xf numFmtId="38" fontId="2" fillId="2" borderId="6" xfId="1" applyFill="1" applyBorder="1" applyAlignment="1" applyProtection="1">
      <alignment horizontal="center" vertical="center"/>
      <protection locked="0"/>
    </xf>
    <xf numFmtId="38" fontId="0" fillId="2" borderId="43" xfId="1" applyFont="1" applyFill="1" applyBorder="1" applyAlignment="1" applyProtection="1">
      <alignment horizontal="center" vertical="center"/>
      <protection locked="0"/>
    </xf>
    <xf numFmtId="0" fontId="7" fillId="0" borderId="0" xfId="0" applyFont="1" applyAlignment="1"/>
    <xf numFmtId="0" fontId="0" fillId="0" borderId="0" xfId="0" applyAlignment="1">
      <alignment horizontal="right"/>
    </xf>
    <xf numFmtId="0" fontId="8" fillId="3" borderId="49" xfId="0" applyFont="1" applyFill="1" applyBorder="1" applyAlignment="1">
      <alignment horizontal="center" vertical="center" wrapText="1"/>
    </xf>
    <xf numFmtId="0" fontId="8" fillId="3" borderId="58" xfId="0" applyFont="1" applyFill="1" applyBorder="1" applyAlignment="1">
      <alignment horizontal="center" vertical="center" wrapText="1"/>
    </xf>
    <xf numFmtId="0" fontId="8" fillId="3" borderId="47" xfId="0" applyFont="1" applyFill="1" applyBorder="1" applyAlignment="1">
      <alignment horizontal="center" vertical="center" wrapText="1"/>
    </xf>
    <xf numFmtId="0" fontId="8" fillId="3" borderId="48" xfId="0" applyFont="1" applyFill="1" applyBorder="1" applyAlignment="1">
      <alignment horizontal="center" vertical="center" wrapText="1"/>
    </xf>
    <xf numFmtId="3" fontId="9" fillId="4" borderId="47" xfId="0" applyNumberFormat="1" applyFont="1" applyFill="1" applyBorder="1" applyAlignment="1">
      <alignment horizontal="right" vertical="center" wrapText="1"/>
    </xf>
    <xf numFmtId="3" fontId="9" fillId="4" borderId="48" xfId="0" applyNumberFormat="1" applyFont="1" applyFill="1" applyBorder="1" applyAlignment="1">
      <alignment horizontal="right" vertical="center" wrapText="1"/>
    </xf>
    <xf numFmtId="3" fontId="9" fillId="4" borderId="46" xfId="0" applyNumberFormat="1" applyFont="1" applyFill="1" applyBorder="1" applyAlignment="1">
      <alignment horizontal="right" vertical="center" wrapText="1"/>
    </xf>
    <xf numFmtId="3" fontId="9" fillId="4" borderId="50" xfId="0" applyNumberFormat="1" applyFont="1" applyFill="1" applyBorder="1" applyAlignment="1">
      <alignment horizontal="right" vertical="center" wrapText="1"/>
    </xf>
    <xf numFmtId="0" fontId="9" fillId="5" borderId="47" xfId="0" applyFont="1" applyFill="1" applyBorder="1" applyAlignment="1">
      <alignment vertical="center" wrapText="1"/>
    </xf>
    <xf numFmtId="0" fontId="9" fillId="4" borderId="51" xfId="0" applyFont="1" applyFill="1" applyBorder="1" applyAlignment="1">
      <alignment horizontal="right" vertical="center" wrapText="1"/>
    </xf>
    <xf numFmtId="3" fontId="9" fillId="4" borderId="52" xfId="0" applyNumberFormat="1" applyFont="1" applyFill="1" applyBorder="1" applyAlignment="1">
      <alignment horizontal="right" vertical="center" wrapText="1"/>
    </xf>
    <xf numFmtId="0" fontId="11" fillId="5" borderId="53" xfId="0" applyFont="1" applyFill="1" applyBorder="1" applyAlignment="1">
      <alignment horizontal="center" vertical="center" wrapText="1"/>
    </xf>
    <xf numFmtId="0" fontId="8" fillId="3" borderId="59" xfId="0" applyFont="1" applyFill="1" applyBorder="1" applyAlignment="1">
      <alignment horizontal="center" vertical="center" wrapText="1"/>
    </xf>
    <xf numFmtId="0" fontId="8" fillId="3" borderId="60" xfId="0" applyFont="1" applyFill="1" applyBorder="1" applyAlignment="1">
      <alignment horizontal="center" vertical="center" wrapText="1"/>
    </xf>
    <xf numFmtId="0" fontId="8" fillId="3" borderId="56" xfId="0" applyFont="1" applyFill="1" applyBorder="1" applyAlignment="1">
      <alignment horizontal="center" vertical="center" wrapText="1"/>
    </xf>
    <xf numFmtId="0" fontId="8" fillId="3" borderId="57" xfId="0" applyFont="1" applyFill="1" applyBorder="1" applyAlignment="1">
      <alignment horizontal="center" vertical="center" wrapText="1"/>
    </xf>
    <xf numFmtId="0" fontId="10" fillId="3" borderId="57" xfId="0" applyFont="1" applyFill="1" applyBorder="1" applyAlignment="1">
      <alignment horizontal="center" vertical="center" wrapText="1"/>
    </xf>
    <xf numFmtId="38" fontId="0" fillId="0" borderId="25" xfId="1" applyFont="1" applyBorder="1" applyAlignment="1">
      <alignment horizontal="center" vertical="center"/>
    </xf>
    <xf numFmtId="38" fontId="0" fillId="0" borderId="22" xfId="1" applyFont="1" applyBorder="1" applyAlignment="1">
      <alignment horizontal="center" vertical="center"/>
    </xf>
    <xf numFmtId="38" fontId="0" fillId="0" borderId="9" xfId="1" applyFont="1" applyBorder="1" applyAlignment="1">
      <alignment horizontal="center" vertical="center"/>
    </xf>
    <xf numFmtId="38" fontId="0" fillId="0" borderId="10" xfId="1" applyFont="1" applyBorder="1" applyAlignment="1">
      <alignment horizontal="center" vertical="center"/>
    </xf>
    <xf numFmtId="0" fontId="0" fillId="0" borderId="29" xfId="0" applyBorder="1" applyAlignment="1">
      <alignment horizontal="center" vertical="center"/>
    </xf>
    <xf numFmtId="38" fontId="0" fillId="0" borderId="23" xfId="1" applyFont="1" applyBorder="1" applyAlignment="1">
      <alignment horizontal="center" vertical="center"/>
    </xf>
    <xf numFmtId="38" fontId="0" fillId="0" borderId="34" xfId="1" applyFont="1" applyBorder="1" applyAlignment="1">
      <alignment horizontal="center" vertical="center"/>
    </xf>
    <xf numFmtId="176" fontId="0" fillId="0" borderId="23" xfId="1" applyNumberFormat="1" applyFont="1" applyBorder="1">
      <alignment vertical="center"/>
    </xf>
    <xf numFmtId="176" fontId="0" fillId="0" borderId="34" xfId="1" applyNumberFormat="1" applyFont="1" applyBorder="1">
      <alignment vertical="center"/>
    </xf>
    <xf numFmtId="176" fontId="0" fillId="0" borderId="11" xfId="1" applyNumberFormat="1" applyFont="1" applyBorder="1">
      <alignment vertical="center"/>
    </xf>
    <xf numFmtId="176" fontId="0" fillId="0" borderId="12" xfId="1" applyNumberFormat="1" applyFont="1" applyBorder="1">
      <alignment vertical="center"/>
    </xf>
    <xf numFmtId="38" fontId="2" fillId="2" borderId="26" xfId="1" applyFill="1" applyBorder="1" applyAlignment="1" applyProtection="1">
      <alignment vertical="center" shrinkToFit="1"/>
      <protection locked="0"/>
    </xf>
    <xf numFmtId="38" fontId="2" fillId="2" borderId="20" xfId="1" applyFill="1" applyBorder="1" applyAlignment="1" applyProtection="1">
      <alignment vertical="center" shrinkToFit="1"/>
      <protection locked="0"/>
    </xf>
    <xf numFmtId="38" fontId="2" fillId="2" borderId="1" xfId="1" applyFill="1" applyBorder="1" applyAlignment="1" applyProtection="1">
      <alignment vertical="center" shrinkToFit="1"/>
      <protection locked="0"/>
    </xf>
    <xf numFmtId="38" fontId="2" fillId="2" borderId="4" xfId="1" applyFill="1" applyBorder="1" applyAlignment="1" applyProtection="1">
      <alignment vertical="center" shrinkToFit="1"/>
      <protection locked="0"/>
    </xf>
    <xf numFmtId="38" fontId="2" fillId="2" borderId="27" xfId="1" applyFill="1" applyBorder="1" applyAlignment="1" applyProtection="1">
      <alignment vertical="center" shrinkToFit="1"/>
      <protection locked="0"/>
    </xf>
    <xf numFmtId="38" fontId="2" fillId="2" borderId="21" xfId="1" applyFill="1" applyBorder="1" applyAlignment="1" applyProtection="1">
      <alignment vertical="center" shrinkToFit="1"/>
      <protection locked="0"/>
    </xf>
    <xf numFmtId="38" fontId="2" fillId="2" borderId="5" xfId="1" applyFill="1" applyBorder="1" applyAlignment="1" applyProtection="1">
      <alignment vertical="center" shrinkToFit="1"/>
      <protection locked="0"/>
    </xf>
    <xf numFmtId="38" fontId="2" fillId="2" borderId="6" xfId="1" applyFill="1" applyBorder="1" applyAlignment="1" applyProtection="1">
      <alignment vertical="center" shrinkToFit="1"/>
      <protection locked="0"/>
    </xf>
    <xf numFmtId="38" fontId="0" fillId="2" borderId="28" xfId="1" applyFont="1" applyFill="1" applyBorder="1" applyAlignment="1" applyProtection="1">
      <alignment vertical="center" shrinkToFit="1"/>
      <protection locked="0"/>
    </xf>
    <xf numFmtId="38" fontId="0" fillId="2" borderId="24" xfId="1" applyFont="1" applyFill="1" applyBorder="1" applyAlignment="1" applyProtection="1">
      <alignment vertical="center" shrinkToFit="1"/>
      <protection locked="0"/>
    </xf>
    <xf numFmtId="38" fontId="0" fillId="2" borderId="7" xfId="1" applyFont="1" applyFill="1" applyBorder="1" applyAlignment="1" applyProtection="1">
      <alignment vertical="center" shrinkToFit="1"/>
      <protection locked="0"/>
    </xf>
    <xf numFmtId="38" fontId="0" fillId="2" borderId="8" xfId="1" applyFont="1" applyFill="1" applyBorder="1" applyAlignment="1" applyProtection="1">
      <alignment vertical="center" shrinkToFit="1"/>
      <protection locked="0"/>
    </xf>
    <xf numFmtId="38" fontId="0" fillId="2" borderId="27" xfId="1" applyFont="1" applyFill="1" applyBorder="1" applyAlignment="1" applyProtection="1">
      <alignment vertical="center" shrinkToFit="1"/>
      <protection locked="0"/>
    </xf>
    <xf numFmtId="38" fontId="0" fillId="2" borderId="21" xfId="1" applyFont="1" applyFill="1" applyBorder="1" applyAlignment="1" applyProtection="1">
      <alignment vertical="center" shrinkToFit="1"/>
      <protection locked="0"/>
    </xf>
    <xf numFmtId="38" fontId="0" fillId="2" borderId="5" xfId="1" applyFont="1" applyFill="1" applyBorder="1" applyAlignment="1" applyProtection="1">
      <alignment vertical="center" shrinkToFit="1"/>
      <protection locked="0"/>
    </xf>
    <xf numFmtId="38" fontId="0" fillId="2" borderId="6" xfId="1" applyFont="1" applyFill="1" applyBorder="1" applyAlignment="1" applyProtection="1">
      <alignment vertical="center" shrinkToFit="1"/>
      <protection locked="0"/>
    </xf>
    <xf numFmtId="38" fontId="0" fillId="2" borderId="43" xfId="1" applyFont="1" applyFill="1" applyBorder="1" applyAlignment="1" applyProtection="1">
      <alignment vertical="center" shrinkToFit="1"/>
      <protection locked="0"/>
    </xf>
    <xf numFmtId="0" fontId="0" fillId="0" borderId="62" xfId="0" applyBorder="1" applyProtection="1">
      <alignment vertical="center"/>
      <protection locked="0"/>
    </xf>
    <xf numFmtId="38" fontId="0" fillId="0" borderId="63" xfId="1" applyFont="1" applyBorder="1" applyProtection="1">
      <alignment vertical="center"/>
      <protection locked="0"/>
    </xf>
    <xf numFmtId="0" fontId="14" fillId="0" borderId="0" xfId="0" applyFont="1" applyProtection="1">
      <alignment vertical="center"/>
      <protection locked="0"/>
    </xf>
    <xf numFmtId="0" fontId="0" fillId="0" borderId="64" xfId="0" applyBorder="1" applyAlignment="1" applyProtection="1">
      <alignment horizontal="center" vertical="center"/>
      <protection locked="0"/>
    </xf>
    <xf numFmtId="38" fontId="2" fillId="2" borderId="65" xfId="1" applyFill="1" applyBorder="1" applyAlignment="1" applyProtection="1">
      <alignment vertical="center" shrinkToFit="1"/>
      <protection locked="0"/>
    </xf>
    <xf numFmtId="38" fontId="2" fillId="2" borderId="66" xfId="1" applyFill="1" applyBorder="1" applyAlignment="1" applyProtection="1">
      <alignment vertical="center" shrinkToFit="1"/>
      <protection locked="0"/>
    </xf>
    <xf numFmtId="38" fontId="0" fillId="0" borderId="67" xfId="1" applyFont="1" applyBorder="1">
      <alignment vertical="center"/>
    </xf>
    <xf numFmtId="38" fontId="0" fillId="2" borderId="68" xfId="1" applyFont="1" applyFill="1" applyBorder="1" applyAlignment="1" applyProtection="1">
      <alignment vertical="center" shrinkToFit="1"/>
      <protection locked="0"/>
    </xf>
    <xf numFmtId="38" fontId="0" fillId="2" borderId="66" xfId="1" applyFont="1" applyFill="1" applyBorder="1" applyAlignment="1" applyProtection="1">
      <alignment vertical="center" shrinkToFit="1"/>
      <protection locked="0"/>
    </xf>
    <xf numFmtId="38" fontId="0" fillId="0" borderId="0" xfId="1" applyFont="1" applyBorder="1" applyProtection="1">
      <alignment vertical="center"/>
      <protection locked="0"/>
    </xf>
    <xf numFmtId="0" fontId="0" fillId="0" borderId="69" xfId="0" applyBorder="1" applyProtection="1">
      <alignment vertical="center"/>
      <protection locked="0"/>
    </xf>
    <xf numFmtId="0" fontId="0" fillId="0" borderId="70" xfId="0" applyBorder="1" applyAlignment="1" applyProtection="1">
      <alignment horizontal="center" vertical="center"/>
      <protection locked="0"/>
    </xf>
    <xf numFmtId="0" fontId="0" fillId="0" borderId="71" xfId="0" applyBorder="1" applyProtection="1">
      <alignment vertical="center"/>
      <protection locked="0"/>
    </xf>
    <xf numFmtId="0" fontId="12" fillId="0" borderId="0" xfId="0" applyFont="1" applyAlignment="1" applyProtection="1">
      <alignment horizontal="left" vertical="center" wrapText="1"/>
      <protection locked="0"/>
    </xf>
    <xf numFmtId="0" fontId="13" fillId="0" borderId="0" xfId="0" applyFont="1" applyAlignment="1" applyProtection="1">
      <alignment horizontal="left" vertical="center" wrapText="1"/>
      <protection locked="0"/>
    </xf>
    <xf numFmtId="0" fontId="8" fillId="3" borderId="61" xfId="0" applyFont="1" applyFill="1" applyBorder="1" applyAlignment="1">
      <alignment horizontal="center" vertical="center" wrapText="1"/>
    </xf>
    <xf numFmtId="0" fontId="8" fillId="3" borderId="54" xfId="0" applyFont="1" applyFill="1" applyBorder="1" applyAlignment="1">
      <alignment horizontal="center" vertical="center" wrapText="1"/>
    </xf>
    <xf numFmtId="0" fontId="8" fillId="3" borderId="55" xfId="0" applyFont="1" applyFill="1" applyBorder="1" applyAlignment="1">
      <alignment horizontal="center" vertical="center" wrapText="1"/>
    </xf>
    <xf numFmtId="0" fontId="0" fillId="0" borderId="0" xfId="0" applyAlignment="1" applyProtection="1">
      <alignment horizontal="left" vertical="center" wrapText="1"/>
      <protection locked="0"/>
    </xf>
  </cellXfs>
  <cellStyles count="3">
    <cellStyle name="パーセント" xfId="2" builtinId="5"/>
    <cellStyle name="桁区切り" xfId="1" builtinId="6"/>
    <cellStyle name="標準" xfId="0" builtinId="0"/>
  </cellStyles>
  <dxfs count="16">
    <dxf>
      <fill>
        <patternFill>
          <bgColor rgb="FF92D050"/>
        </patternFill>
      </fill>
    </dxf>
    <dxf>
      <fill>
        <patternFill>
          <bgColor rgb="FFFF99FF"/>
        </patternFill>
      </fill>
    </dxf>
    <dxf>
      <fill>
        <patternFill>
          <bgColor rgb="FF92D050"/>
        </patternFill>
      </fill>
    </dxf>
    <dxf>
      <fill>
        <patternFill>
          <bgColor rgb="FFFF99FF"/>
        </patternFill>
      </fill>
    </dxf>
    <dxf>
      <fill>
        <patternFill>
          <bgColor rgb="FFFF99FF"/>
        </patternFill>
      </fill>
    </dxf>
    <dxf>
      <fill>
        <patternFill>
          <bgColor rgb="FF92D050"/>
        </patternFill>
      </fill>
    </dxf>
    <dxf>
      <fill>
        <patternFill>
          <bgColor rgb="FFFF99FF"/>
        </patternFill>
      </fill>
    </dxf>
    <dxf>
      <fill>
        <patternFill>
          <bgColor rgb="FF92D050"/>
        </patternFill>
      </fill>
    </dxf>
    <dxf>
      <fill>
        <patternFill>
          <bgColor rgb="FFFF99FF"/>
        </patternFill>
      </fill>
    </dxf>
    <dxf>
      <fill>
        <patternFill>
          <bgColor rgb="FF92D050"/>
        </patternFill>
      </fill>
    </dxf>
    <dxf>
      <fill>
        <patternFill>
          <bgColor rgb="FFFF99FF"/>
        </patternFill>
      </fill>
    </dxf>
    <dxf>
      <fill>
        <patternFill>
          <bgColor rgb="FF92D050"/>
        </patternFill>
      </fill>
    </dxf>
    <dxf>
      <fill>
        <patternFill>
          <bgColor rgb="FF92D050"/>
        </patternFill>
      </fill>
    </dxf>
    <dxf>
      <fill>
        <patternFill>
          <bgColor rgb="FFFF99FF"/>
        </patternFill>
      </fill>
    </dxf>
    <dxf>
      <fill>
        <patternFill>
          <bgColor rgb="FF92D050"/>
        </patternFill>
      </fill>
    </dxf>
    <dxf>
      <fill>
        <patternFill>
          <bgColor rgb="FFFF99FF"/>
        </patternFill>
      </fill>
    </dxf>
  </dxfs>
  <tableStyles count="0" defaultTableStyle="TableStyleMedium2" defaultPivotStyle="PivotStyleLight16"/>
  <colors>
    <mruColors>
      <color rgb="FFFF99FF"/>
      <color rgb="FFFF9999"/>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7</xdr:col>
      <xdr:colOff>400050</xdr:colOff>
      <xdr:row>5</xdr:row>
      <xdr:rowOff>323850</xdr:rowOff>
    </xdr:from>
    <xdr:to>
      <xdr:col>10</xdr:col>
      <xdr:colOff>371475</xdr:colOff>
      <xdr:row>6</xdr:row>
      <xdr:rowOff>352425</xdr:rowOff>
    </xdr:to>
    <xdr:sp macro="" textlink="">
      <xdr:nvSpPr>
        <xdr:cNvPr id="2" name="吹き出し: 角を丸めた四角形 1">
          <a:extLst>
            <a:ext uri="{FF2B5EF4-FFF2-40B4-BE49-F238E27FC236}">
              <a16:creationId xmlns:a16="http://schemas.microsoft.com/office/drawing/2014/main" id="{1B9BE0D9-8584-494D-A402-A9D6948C2150}"/>
            </a:ext>
          </a:extLst>
        </xdr:cNvPr>
        <xdr:cNvSpPr/>
      </xdr:nvSpPr>
      <xdr:spPr>
        <a:xfrm>
          <a:off x="5800725" y="2114550"/>
          <a:ext cx="2066925" cy="400050"/>
        </a:xfrm>
        <a:prstGeom prst="wedgeRoundRectCallout">
          <a:avLst>
            <a:gd name="adj1" fmla="val -66455"/>
            <a:gd name="adj2" fmla="val -2365"/>
            <a:gd name="adj3" fmla="val 16667"/>
          </a:avLst>
        </a:prstGeom>
        <a:solidFill>
          <a:srgbClr val="FF99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mj-ea"/>
              <a:ea typeface="+mj-ea"/>
            </a:rPr>
            <a:t>３年間で３％以上</a:t>
          </a:r>
        </a:p>
      </xdr:txBody>
    </xdr:sp>
    <xdr:clientData/>
  </xdr:twoCellAnchor>
  <xdr:twoCellAnchor>
    <xdr:from>
      <xdr:col>7</xdr:col>
      <xdr:colOff>390525</xdr:colOff>
      <xdr:row>10</xdr:row>
      <xdr:rowOff>323850</xdr:rowOff>
    </xdr:from>
    <xdr:to>
      <xdr:col>10</xdr:col>
      <xdr:colOff>361950</xdr:colOff>
      <xdr:row>11</xdr:row>
      <xdr:rowOff>352425</xdr:rowOff>
    </xdr:to>
    <xdr:sp macro="" textlink="">
      <xdr:nvSpPr>
        <xdr:cNvPr id="3" name="吹き出し: 角を丸めた四角形 2">
          <a:extLst>
            <a:ext uri="{FF2B5EF4-FFF2-40B4-BE49-F238E27FC236}">
              <a16:creationId xmlns:a16="http://schemas.microsoft.com/office/drawing/2014/main" id="{FC8CDFC7-437F-41A4-91E2-AF21239CF5E5}"/>
            </a:ext>
          </a:extLst>
        </xdr:cNvPr>
        <xdr:cNvSpPr/>
      </xdr:nvSpPr>
      <xdr:spPr>
        <a:xfrm>
          <a:off x="5791200" y="3600450"/>
          <a:ext cx="2066925" cy="400050"/>
        </a:xfrm>
        <a:prstGeom prst="wedgeRoundRectCallout">
          <a:avLst>
            <a:gd name="adj1" fmla="val -66455"/>
            <a:gd name="adj2" fmla="val -2365"/>
            <a:gd name="adj3" fmla="val 16667"/>
          </a:avLst>
        </a:prstGeom>
        <a:solidFill>
          <a:srgbClr val="FF99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mj-ea"/>
              <a:ea typeface="+mj-ea"/>
            </a:rPr>
            <a:t>３年間で９％以上</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400050</xdr:colOff>
      <xdr:row>5</xdr:row>
      <xdr:rowOff>323850</xdr:rowOff>
    </xdr:from>
    <xdr:to>
      <xdr:col>10</xdr:col>
      <xdr:colOff>371475</xdr:colOff>
      <xdr:row>6</xdr:row>
      <xdr:rowOff>352425</xdr:rowOff>
    </xdr:to>
    <xdr:sp macro="" textlink="">
      <xdr:nvSpPr>
        <xdr:cNvPr id="2" name="吹き出し: 角を丸めた四角形 1">
          <a:extLst>
            <a:ext uri="{FF2B5EF4-FFF2-40B4-BE49-F238E27FC236}">
              <a16:creationId xmlns:a16="http://schemas.microsoft.com/office/drawing/2014/main" id="{97438412-67D6-443E-838B-76B005F4BA0D}"/>
            </a:ext>
          </a:extLst>
        </xdr:cNvPr>
        <xdr:cNvSpPr/>
      </xdr:nvSpPr>
      <xdr:spPr>
        <a:xfrm>
          <a:off x="5800725" y="2114550"/>
          <a:ext cx="2066925" cy="400050"/>
        </a:xfrm>
        <a:prstGeom prst="wedgeRoundRectCallout">
          <a:avLst>
            <a:gd name="adj1" fmla="val -66455"/>
            <a:gd name="adj2" fmla="val -2365"/>
            <a:gd name="adj3" fmla="val 16667"/>
          </a:avLst>
        </a:prstGeom>
        <a:solidFill>
          <a:schemeClr val="accent4">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mj-ea"/>
              <a:ea typeface="+mj-ea"/>
            </a:rPr>
            <a:t>４年間で４％以上</a:t>
          </a:r>
        </a:p>
      </xdr:txBody>
    </xdr:sp>
    <xdr:clientData/>
  </xdr:twoCellAnchor>
  <xdr:twoCellAnchor>
    <xdr:from>
      <xdr:col>7</xdr:col>
      <xdr:colOff>390525</xdr:colOff>
      <xdr:row>10</xdr:row>
      <xdr:rowOff>323850</xdr:rowOff>
    </xdr:from>
    <xdr:to>
      <xdr:col>10</xdr:col>
      <xdr:colOff>361950</xdr:colOff>
      <xdr:row>11</xdr:row>
      <xdr:rowOff>352425</xdr:rowOff>
    </xdr:to>
    <xdr:sp macro="" textlink="">
      <xdr:nvSpPr>
        <xdr:cNvPr id="3" name="吹き出し: 角を丸めた四角形 2">
          <a:extLst>
            <a:ext uri="{FF2B5EF4-FFF2-40B4-BE49-F238E27FC236}">
              <a16:creationId xmlns:a16="http://schemas.microsoft.com/office/drawing/2014/main" id="{9EE78687-E297-4BEC-916A-8F6B51626B90}"/>
            </a:ext>
          </a:extLst>
        </xdr:cNvPr>
        <xdr:cNvSpPr/>
      </xdr:nvSpPr>
      <xdr:spPr>
        <a:xfrm>
          <a:off x="5791200" y="3600450"/>
          <a:ext cx="2066925" cy="400050"/>
        </a:xfrm>
        <a:prstGeom prst="wedgeRoundRectCallout">
          <a:avLst>
            <a:gd name="adj1" fmla="val -66455"/>
            <a:gd name="adj2" fmla="val -2365"/>
            <a:gd name="adj3" fmla="val 16667"/>
          </a:avLst>
        </a:prstGeom>
        <a:solidFill>
          <a:schemeClr val="accent4">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mj-ea"/>
              <a:ea typeface="+mj-ea"/>
            </a:rPr>
            <a:t>４年間で１２％以上</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419100</xdr:colOff>
      <xdr:row>5</xdr:row>
      <xdr:rowOff>323850</xdr:rowOff>
    </xdr:from>
    <xdr:to>
      <xdr:col>10</xdr:col>
      <xdr:colOff>390525</xdr:colOff>
      <xdr:row>6</xdr:row>
      <xdr:rowOff>352425</xdr:rowOff>
    </xdr:to>
    <xdr:sp macro="" textlink="">
      <xdr:nvSpPr>
        <xdr:cNvPr id="2" name="吹き出し: 角を丸めた四角形 1">
          <a:extLst>
            <a:ext uri="{FF2B5EF4-FFF2-40B4-BE49-F238E27FC236}">
              <a16:creationId xmlns:a16="http://schemas.microsoft.com/office/drawing/2014/main" id="{58480DFF-1468-49C7-999E-F9F7E2323C31}"/>
            </a:ext>
          </a:extLst>
        </xdr:cNvPr>
        <xdr:cNvSpPr/>
      </xdr:nvSpPr>
      <xdr:spPr>
        <a:xfrm>
          <a:off x="7572375" y="2114550"/>
          <a:ext cx="2066925" cy="400050"/>
        </a:xfrm>
        <a:prstGeom prst="wedgeRoundRectCallout">
          <a:avLst>
            <a:gd name="adj1" fmla="val -66455"/>
            <a:gd name="adj2" fmla="val -2365"/>
            <a:gd name="adj3" fmla="val 16667"/>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mj-ea"/>
              <a:ea typeface="+mj-ea"/>
            </a:rPr>
            <a:t>５年間で５％以上</a:t>
          </a:r>
        </a:p>
      </xdr:txBody>
    </xdr:sp>
    <xdr:clientData/>
  </xdr:twoCellAnchor>
  <xdr:twoCellAnchor>
    <xdr:from>
      <xdr:col>7</xdr:col>
      <xdr:colOff>409575</xdr:colOff>
      <xdr:row>10</xdr:row>
      <xdr:rowOff>323850</xdr:rowOff>
    </xdr:from>
    <xdr:to>
      <xdr:col>10</xdr:col>
      <xdr:colOff>381000</xdr:colOff>
      <xdr:row>11</xdr:row>
      <xdr:rowOff>352425</xdr:rowOff>
    </xdr:to>
    <xdr:sp macro="" textlink="">
      <xdr:nvSpPr>
        <xdr:cNvPr id="3" name="吹き出し: 角を丸めた四角形 2">
          <a:extLst>
            <a:ext uri="{FF2B5EF4-FFF2-40B4-BE49-F238E27FC236}">
              <a16:creationId xmlns:a16="http://schemas.microsoft.com/office/drawing/2014/main" id="{2D9E0F3C-7C9B-4901-ABEF-635212C73300}"/>
            </a:ext>
          </a:extLst>
        </xdr:cNvPr>
        <xdr:cNvSpPr/>
      </xdr:nvSpPr>
      <xdr:spPr>
        <a:xfrm>
          <a:off x="7562850" y="3600450"/>
          <a:ext cx="2066925" cy="400050"/>
        </a:xfrm>
        <a:prstGeom prst="wedgeRoundRectCallout">
          <a:avLst>
            <a:gd name="adj1" fmla="val -66455"/>
            <a:gd name="adj2" fmla="val -2365"/>
            <a:gd name="adj3" fmla="val 16667"/>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mj-ea"/>
              <a:ea typeface="+mj-ea"/>
            </a:rPr>
            <a:t>５年間で１５％以上</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E1521D-618D-40FC-BD4A-782B8192EDBB}">
  <dimension ref="A1:I20"/>
  <sheetViews>
    <sheetView topLeftCell="A2" workbookViewId="0">
      <selection activeCell="I19" sqref="I19"/>
    </sheetView>
  </sheetViews>
  <sheetFormatPr defaultRowHeight="24" customHeight="1"/>
  <cols>
    <col min="1" max="1" width="24.875" style="2" customWidth="1"/>
    <col min="2" max="5" width="11.5" style="2" customWidth="1"/>
    <col min="6" max="7" width="11.5" style="2" hidden="1" customWidth="1"/>
    <col min="8" max="9" width="9" style="2"/>
    <col min="10" max="10" width="9.5" style="2" bestFit="1" customWidth="1"/>
    <col min="11" max="16384" width="9" style="2"/>
  </cols>
  <sheetData>
    <row r="1" spans="1:9" ht="24" customHeight="1" thickBot="1">
      <c r="A1" s="1" t="s">
        <v>39</v>
      </c>
    </row>
    <row r="2" spans="1:9" ht="29.25" customHeight="1">
      <c r="A2" s="3"/>
      <c r="B2" s="4" t="s">
        <v>16</v>
      </c>
      <c r="C2" s="5" t="s">
        <v>17</v>
      </c>
      <c r="D2" s="6" t="s">
        <v>7</v>
      </c>
      <c r="E2" s="7" t="s">
        <v>8</v>
      </c>
      <c r="F2" s="5" t="s">
        <v>9</v>
      </c>
      <c r="G2" s="7" t="s">
        <v>10</v>
      </c>
    </row>
    <row r="3" spans="1:9" ht="29.25" customHeight="1">
      <c r="A3" s="8" t="s">
        <v>0</v>
      </c>
      <c r="B3" s="85"/>
      <c r="C3" s="86"/>
      <c r="D3" s="87"/>
      <c r="E3" s="88"/>
      <c r="F3" s="86"/>
      <c r="G3" s="88"/>
      <c r="I3" s="9"/>
    </row>
    <row r="4" spans="1:9" ht="29.25" customHeight="1">
      <c r="A4" s="8" t="s">
        <v>1</v>
      </c>
      <c r="B4" s="85"/>
      <c r="C4" s="86"/>
      <c r="D4" s="87"/>
      <c r="E4" s="88"/>
      <c r="F4" s="86"/>
      <c r="G4" s="88"/>
    </row>
    <row r="5" spans="1:9" ht="29.25" customHeight="1" thickBot="1">
      <c r="A5" s="10" t="s">
        <v>2</v>
      </c>
      <c r="B5" s="89"/>
      <c r="C5" s="90"/>
      <c r="D5" s="91"/>
      <c r="E5" s="92"/>
      <c r="F5" s="90"/>
      <c r="G5" s="92"/>
    </row>
    <row r="6" spans="1:9" ht="29.25" customHeight="1">
      <c r="A6" s="26" t="s">
        <v>18</v>
      </c>
      <c r="B6" s="27">
        <f>B4-B5</f>
        <v>0</v>
      </c>
      <c r="C6" s="28">
        <f>C4-C5</f>
        <v>0</v>
      </c>
      <c r="D6" s="29">
        <f t="shared" ref="D6:G6" si="0">D4-D5</f>
        <v>0</v>
      </c>
      <c r="E6" s="30">
        <f t="shared" si="0"/>
        <v>0</v>
      </c>
      <c r="F6" s="28">
        <f t="shared" si="0"/>
        <v>0</v>
      </c>
      <c r="G6" s="30">
        <f t="shared" si="0"/>
        <v>0</v>
      </c>
    </row>
    <row r="7" spans="1:9" ht="29.25" customHeight="1" thickBot="1">
      <c r="A7" s="31" t="s">
        <v>19</v>
      </c>
      <c r="B7" s="32"/>
      <c r="C7" s="81">
        <f>IF(C6&lt;&gt;0, ROUNDDOWN(IF($B$6&lt;0, (C6+ABS($B$6))/ABS($B$6)*100, C6/$B$6*100-100), 1), 0)</f>
        <v>0</v>
      </c>
      <c r="D7" s="81">
        <f t="shared" ref="D7:E7" si="1">IF(D6&lt;&gt;0, ROUNDDOWN(IF($B$6&lt;0, (D6+ABS($B$6))/ABS($B$6)*100, D6/$B$6*100-100), 1), 0)</f>
        <v>0</v>
      </c>
      <c r="E7" s="84">
        <f t="shared" si="1"/>
        <v>0</v>
      </c>
      <c r="F7" s="81" t="e">
        <f>ROUNDDOWN(IF($B$6&lt;0, (F6+ABS($B$6))/ABS($B$6)*100 - 100, F6/$B$6*100-100), 1)</f>
        <v>#DIV/0!</v>
      </c>
      <c r="G7" s="82" t="e">
        <f>ROUNDDOWN(IF($B$6&lt;0, (G6+ABS($B$6))/ABS($B$6)*100 - 100, G6/$B$6*100-100), 1)</f>
        <v>#DIV/0!</v>
      </c>
    </row>
    <row r="8" spans="1:9" ht="29.25" customHeight="1">
      <c r="A8" s="11" t="s">
        <v>3</v>
      </c>
      <c r="B8" s="93"/>
      <c r="C8" s="94"/>
      <c r="D8" s="95"/>
      <c r="E8" s="96"/>
      <c r="F8" s="94"/>
      <c r="G8" s="96"/>
      <c r="I8" s="104" t="str">
        <f>IF(ISERROR(E7), "", IF(E7&lt;3, "経常利益の伸び率が未達", "OK"))</f>
        <v>経常利益の伸び率が未達</v>
      </c>
    </row>
    <row r="9" spans="1:9" ht="29.25" customHeight="1" thickBot="1">
      <c r="A9" s="10" t="s">
        <v>4</v>
      </c>
      <c r="B9" s="97"/>
      <c r="C9" s="98"/>
      <c r="D9" s="99"/>
      <c r="E9" s="100"/>
      <c r="F9" s="98"/>
      <c r="G9" s="100"/>
    </row>
    <row r="10" spans="1:9" ht="29.25" hidden="1" customHeight="1" thickBot="1">
      <c r="B10" s="12"/>
      <c r="C10" s="13">
        <f>C4+C9</f>
        <v>0</v>
      </c>
      <c r="D10" s="14">
        <f t="shared" ref="D10:G10" si="2">D4+D9</f>
        <v>0</v>
      </c>
      <c r="E10" s="103">
        <f t="shared" si="2"/>
        <v>0</v>
      </c>
      <c r="F10" s="13">
        <f t="shared" si="2"/>
        <v>0</v>
      </c>
      <c r="G10" s="15">
        <f t="shared" si="2"/>
        <v>0</v>
      </c>
    </row>
    <row r="11" spans="1:9" ht="29.25" customHeight="1">
      <c r="A11" s="26" t="s">
        <v>5</v>
      </c>
      <c r="B11" s="27">
        <f>B4+B8+B9</f>
        <v>0</v>
      </c>
      <c r="C11" s="28">
        <f t="shared" ref="C11:G11" si="3">C4+C8+C9</f>
        <v>0</v>
      </c>
      <c r="D11" s="29">
        <f t="shared" si="3"/>
        <v>0</v>
      </c>
      <c r="E11" s="30">
        <f t="shared" si="3"/>
        <v>0</v>
      </c>
      <c r="F11" s="28">
        <f t="shared" si="3"/>
        <v>0</v>
      </c>
      <c r="G11" s="30">
        <f t="shared" si="3"/>
        <v>0</v>
      </c>
    </row>
    <row r="12" spans="1:9" ht="29.25" customHeight="1" thickBot="1">
      <c r="A12" s="31" t="s">
        <v>21</v>
      </c>
      <c r="B12" s="32"/>
      <c r="C12" s="81">
        <f>IF(C11&lt;&gt;0, ROUNDDOWN(IF($B$11&lt;0,( C11+ABS($B$11))/ABS($B$11)*100, C11/$B$11*100-100), 1), 0)</f>
        <v>0</v>
      </c>
      <c r="D12" s="83">
        <f t="shared" ref="D12:E12" si="4">IF(D11&lt;&gt;0, ROUNDDOWN(IF($B$11&lt;0,( D11+ABS($B$11))/ABS($B$11)*100, D11/$B$11*100-100), 1), 0)</f>
        <v>0</v>
      </c>
      <c r="E12" s="84">
        <f t="shared" si="4"/>
        <v>0</v>
      </c>
      <c r="F12" s="81" t="e">
        <f>ROUNDDOWN(IF($B$11&lt;0,( F11+ABS($B$11))/ABS($B$11)*100-100, F11/$B$11*100-100), 1)</f>
        <v>#DIV/0!</v>
      </c>
      <c r="G12" s="84" t="e">
        <f>ROUNDDOWN(IF($B$11&lt;0,( G11+ABS($B$11))/ABS($B$11)*100-100, G11/$B$11*100-100), 1)</f>
        <v>#DIV/0!</v>
      </c>
    </row>
    <row r="13" spans="1:9" ht="29.25" customHeight="1">
      <c r="A13" s="16" t="s">
        <v>20</v>
      </c>
      <c r="B13" s="17"/>
      <c r="C13" s="101"/>
      <c r="D13" s="18"/>
      <c r="E13" s="19"/>
      <c r="F13" s="102"/>
      <c r="G13" s="19"/>
      <c r="I13" s="104" t="str">
        <f>IF(ISERROR(E12), "", IF(E12&lt;9, "付加価値額の伸び率が未達", "OK"))</f>
        <v>付加価値額の伸び率が未達</v>
      </c>
    </row>
    <row r="14" spans="1:9" ht="29.25" hidden="1" customHeight="1" thickBot="1">
      <c r="A14" s="20" t="s">
        <v>6</v>
      </c>
      <c r="B14" s="21"/>
      <c r="C14" s="22"/>
      <c r="D14" s="23"/>
      <c r="E14" s="23"/>
      <c r="F14" s="24" t="e">
        <f>C18/C13*100</f>
        <v>#DIV/0!</v>
      </c>
      <c r="G14" s="25"/>
    </row>
    <row r="15" spans="1:9" ht="29.25" hidden="1" customHeight="1">
      <c r="A15" s="2" t="s">
        <v>11</v>
      </c>
      <c r="C15" s="2">
        <f>C10*3</f>
        <v>0</v>
      </c>
    </row>
    <row r="16" spans="1:9" ht="29.25" hidden="1" customHeight="1">
      <c r="A16" s="2" t="s">
        <v>12</v>
      </c>
      <c r="C16" s="2">
        <f>SUM(D10:F10)</f>
        <v>0</v>
      </c>
    </row>
    <row r="17" spans="1:7" ht="29.25" hidden="1" customHeight="1">
      <c r="A17" s="2" t="s">
        <v>13</v>
      </c>
      <c r="C17" s="2">
        <f>C16-C15</f>
        <v>0</v>
      </c>
    </row>
    <row r="18" spans="1:7" ht="29.25" hidden="1" customHeight="1">
      <c r="A18" s="2" t="s">
        <v>14</v>
      </c>
      <c r="C18" s="2">
        <f>C17/3</f>
        <v>0</v>
      </c>
    </row>
    <row r="19" spans="1:7" ht="10.5" customHeight="1"/>
    <row r="20" spans="1:7" ht="111.75" customHeight="1">
      <c r="A20" s="115" t="s">
        <v>40</v>
      </c>
      <c r="B20" s="116"/>
      <c r="C20" s="116"/>
      <c r="D20" s="116"/>
      <c r="E20" s="116"/>
      <c r="F20" s="116"/>
      <c r="G20" s="116"/>
    </row>
  </sheetData>
  <sheetProtection sheet="1" objects="1" scenarios="1"/>
  <mergeCells count="1">
    <mergeCell ref="A20:G20"/>
  </mergeCells>
  <phoneticPr fontId="1"/>
  <conditionalFormatting sqref="E7">
    <cfRule type="cellIs" dxfId="15" priority="4" operator="lessThan">
      <formula>3</formula>
    </cfRule>
    <cfRule type="cellIs" dxfId="14" priority="3" operator="greaterThanOrEqual">
      <formula>3</formula>
    </cfRule>
  </conditionalFormatting>
  <conditionalFormatting sqref="E12">
    <cfRule type="cellIs" dxfId="13" priority="2" operator="lessThan">
      <formula>9</formula>
    </cfRule>
    <cfRule type="cellIs" dxfId="12" priority="1" operator="greaterThanOrEqual">
      <formula>9</formula>
    </cfRule>
  </conditionalFormatting>
  <pageMargins left="0.7" right="0.7" top="0.75" bottom="0.75" header="0.3" footer="0.3"/>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24E543-CA52-4BA1-AA7D-82B2F60A3841}">
  <dimension ref="A1:I20"/>
  <sheetViews>
    <sheetView topLeftCell="A2" workbookViewId="0">
      <selection activeCell="I13" sqref="I13"/>
    </sheetView>
  </sheetViews>
  <sheetFormatPr defaultRowHeight="24" customHeight="1"/>
  <cols>
    <col min="1" max="1" width="24.875" style="2" customWidth="1"/>
    <col min="2" max="6" width="11.5" style="2" customWidth="1"/>
    <col min="7" max="7" width="11.5" style="2" hidden="1" customWidth="1"/>
    <col min="8" max="9" width="9" style="2"/>
    <col min="10" max="10" width="9.5" style="2" bestFit="1" customWidth="1"/>
    <col min="11" max="16384" width="9" style="2"/>
  </cols>
  <sheetData>
    <row r="1" spans="1:9" ht="24" customHeight="1">
      <c r="A1" s="1" t="s">
        <v>39</v>
      </c>
    </row>
    <row r="2" spans="1:9" ht="29.25" customHeight="1">
      <c r="A2" s="3"/>
      <c r="B2" s="113" t="s">
        <v>16</v>
      </c>
      <c r="C2" s="5" t="s">
        <v>17</v>
      </c>
      <c r="D2" s="6" t="s">
        <v>7</v>
      </c>
      <c r="E2" s="6" t="s">
        <v>8</v>
      </c>
      <c r="F2" s="7" t="s">
        <v>9</v>
      </c>
      <c r="G2" s="105" t="s">
        <v>10</v>
      </c>
    </row>
    <row r="3" spans="1:9" ht="29.25" customHeight="1">
      <c r="A3" s="8" t="s">
        <v>0</v>
      </c>
      <c r="B3" s="85"/>
      <c r="C3" s="86"/>
      <c r="D3" s="87"/>
      <c r="E3" s="87"/>
      <c r="F3" s="88"/>
      <c r="G3" s="106"/>
      <c r="I3" s="9"/>
    </row>
    <row r="4" spans="1:9" ht="29.25" customHeight="1">
      <c r="A4" s="8" t="s">
        <v>1</v>
      </c>
      <c r="B4" s="85"/>
      <c r="C4" s="86"/>
      <c r="D4" s="87"/>
      <c r="E4" s="87"/>
      <c r="F4" s="88"/>
      <c r="G4" s="106"/>
    </row>
    <row r="5" spans="1:9" ht="29.25" customHeight="1" thickBot="1">
      <c r="A5" s="10" t="s">
        <v>2</v>
      </c>
      <c r="B5" s="89"/>
      <c r="C5" s="90"/>
      <c r="D5" s="91"/>
      <c r="E5" s="91"/>
      <c r="F5" s="92"/>
      <c r="G5" s="107"/>
    </row>
    <row r="6" spans="1:9" ht="29.25" customHeight="1">
      <c r="A6" s="26" t="s">
        <v>18</v>
      </c>
      <c r="B6" s="27">
        <f>B4-B5</f>
        <v>0</v>
      </c>
      <c r="C6" s="28">
        <f>C4-C5</f>
        <v>0</v>
      </c>
      <c r="D6" s="29">
        <f t="shared" ref="D6:G6" si="0">D4-D5</f>
        <v>0</v>
      </c>
      <c r="E6" s="29">
        <f t="shared" si="0"/>
        <v>0</v>
      </c>
      <c r="F6" s="30">
        <f t="shared" si="0"/>
        <v>0</v>
      </c>
      <c r="G6" s="108">
        <f t="shared" si="0"/>
        <v>0</v>
      </c>
    </row>
    <row r="7" spans="1:9" ht="29.25" customHeight="1" thickBot="1">
      <c r="A7" s="31" t="s">
        <v>19</v>
      </c>
      <c r="B7" s="32"/>
      <c r="C7" s="81">
        <f>IF(C6&lt;&gt;0, ROUNDDOWN(IF($B$6&lt;0, (C6+ABS($B$6))/ABS($B$6)*100, C6/$B$6*100-100), 1), 0)</f>
        <v>0</v>
      </c>
      <c r="D7" s="81">
        <f t="shared" ref="D7:G7" si="1">IF(D6&lt;&gt;0, ROUNDDOWN(IF($B$6&lt;0, (D6+ABS($B$6))/ABS($B$6)*100, D6/$B$6*100-100), 1), 0)</f>
        <v>0</v>
      </c>
      <c r="E7" s="83">
        <f t="shared" si="1"/>
        <v>0</v>
      </c>
      <c r="F7" s="84">
        <f t="shared" si="1"/>
        <v>0</v>
      </c>
      <c r="G7" s="82">
        <f t="shared" si="1"/>
        <v>0</v>
      </c>
    </row>
    <row r="8" spans="1:9" ht="29.25" customHeight="1">
      <c r="A8" s="11" t="s">
        <v>3</v>
      </c>
      <c r="B8" s="93"/>
      <c r="C8" s="94"/>
      <c r="D8" s="95"/>
      <c r="E8" s="95"/>
      <c r="F8" s="96"/>
      <c r="G8" s="109"/>
      <c r="I8" s="104" t="str">
        <f>IF(ISERROR(F7), "", IF(F7&lt;4, "経常利益の伸び率が未達", "OK"))</f>
        <v>経常利益の伸び率が未達</v>
      </c>
    </row>
    <row r="9" spans="1:9" ht="29.25" customHeight="1" thickBot="1">
      <c r="A9" s="10" t="s">
        <v>4</v>
      </c>
      <c r="B9" s="97"/>
      <c r="C9" s="98"/>
      <c r="D9" s="99"/>
      <c r="E9" s="99"/>
      <c r="F9" s="100"/>
      <c r="G9" s="110"/>
    </row>
    <row r="10" spans="1:9" ht="29.25" hidden="1" customHeight="1" thickBot="1">
      <c r="A10" s="114"/>
      <c r="B10" s="12"/>
      <c r="C10" s="13">
        <f>C4+C9</f>
        <v>0</v>
      </c>
      <c r="D10" s="14">
        <f t="shared" ref="D10:G10" si="2">D4+D9</f>
        <v>0</v>
      </c>
      <c r="E10" s="14">
        <f t="shared" si="2"/>
        <v>0</v>
      </c>
      <c r="F10" s="103">
        <f t="shared" si="2"/>
        <v>0</v>
      </c>
      <c r="G10" s="111">
        <f t="shared" si="2"/>
        <v>0</v>
      </c>
    </row>
    <row r="11" spans="1:9" ht="29.25" customHeight="1">
      <c r="A11" s="26" t="s">
        <v>5</v>
      </c>
      <c r="B11" s="27">
        <f>B4+B8+B9</f>
        <v>0</v>
      </c>
      <c r="C11" s="28">
        <f t="shared" ref="C11:G11" si="3">C4+C8+C9</f>
        <v>0</v>
      </c>
      <c r="D11" s="29">
        <f t="shared" si="3"/>
        <v>0</v>
      </c>
      <c r="E11" s="29">
        <f t="shared" si="3"/>
        <v>0</v>
      </c>
      <c r="F11" s="30">
        <f t="shared" si="3"/>
        <v>0</v>
      </c>
      <c r="G11" s="108">
        <f t="shared" si="3"/>
        <v>0</v>
      </c>
    </row>
    <row r="12" spans="1:9" ht="29.25" customHeight="1" thickBot="1">
      <c r="A12" s="31" t="s">
        <v>21</v>
      </c>
      <c r="B12" s="32"/>
      <c r="C12" s="81">
        <f>IF(C11&lt;&gt;0, ROUNDDOWN(IF($B$11&lt;0,( C11+ABS($B$11))/ABS($B$11)*100, C11/$B$11*100-100), 1), 0)</f>
        <v>0</v>
      </c>
      <c r="D12" s="83">
        <f t="shared" ref="D12:G12" si="4">IF(D11&lt;&gt;0, ROUNDDOWN(IF($B$11&lt;0,( D11+ABS($B$11))/ABS($B$11)*100, D11/$B$11*100-100), 1), 0)</f>
        <v>0</v>
      </c>
      <c r="E12" s="83">
        <f t="shared" si="4"/>
        <v>0</v>
      </c>
      <c r="F12" s="84">
        <f t="shared" si="4"/>
        <v>0</v>
      </c>
      <c r="G12" s="82">
        <f t="shared" si="4"/>
        <v>0</v>
      </c>
    </row>
    <row r="13" spans="1:9" ht="29.25" customHeight="1">
      <c r="A13" s="16" t="s">
        <v>20</v>
      </c>
      <c r="B13" s="17"/>
      <c r="C13" s="101"/>
      <c r="D13" s="18"/>
      <c r="E13" s="18"/>
      <c r="F13" s="19"/>
      <c r="G13" s="112"/>
      <c r="I13" s="104" t="str">
        <f>IF(ISERROR(F12), "", IF(F12&lt;12, "付加価値額の伸び率が未達", "OK"))</f>
        <v>付加価値額の伸び率が未達</v>
      </c>
    </row>
    <row r="14" spans="1:9" ht="29.25" hidden="1" customHeight="1" thickBot="1">
      <c r="A14" s="20" t="s">
        <v>6</v>
      </c>
      <c r="B14" s="21"/>
      <c r="C14" s="22"/>
      <c r="D14" s="23"/>
      <c r="E14" s="23"/>
      <c r="F14" s="24" t="e">
        <f>C18/C13*100</f>
        <v>#DIV/0!</v>
      </c>
      <c r="G14" s="25"/>
    </row>
    <row r="15" spans="1:9" ht="29.25" hidden="1" customHeight="1">
      <c r="A15" s="2" t="s">
        <v>11</v>
      </c>
      <c r="C15" s="2">
        <f>C10*3</f>
        <v>0</v>
      </c>
    </row>
    <row r="16" spans="1:9" ht="29.25" hidden="1" customHeight="1">
      <c r="A16" s="2" t="s">
        <v>12</v>
      </c>
      <c r="C16" s="2">
        <f>SUM(D10:F10)</f>
        <v>0</v>
      </c>
    </row>
    <row r="17" spans="1:7" ht="29.25" hidden="1" customHeight="1">
      <c r="A17" s="2" t="s">
        <v>13</v>
      </c>
      <c r="C17" s="2">
        <f>C16-C15</f>
        <v>0</v>
      </c>
    </row>
    <row r="18" spans="1:7" ht="29.25" hidden="1" customHeight="1">
      <c r="A18" s="2" t="s">
        <v>14</v>
      </c>
      <c r="C18" s="2">
        <f>C17/3</f>
        <v>0</v>
      </c>
    </row>
    <row r="19" spans="1:7" ht="10.5" customHeight="1"/>
    <row r="20" spans="1:7" ht="111.75" customHeight="1">
      <c r="A20" s="115" t="s">
        <v>40</v>
      </c>
      <c r="B20" s="116"/>
      <c r="C20" s="116"/>
      <c r="D20" s="116"/>
      <c r="E20" s="116"/>
      <c r="F20" s="116"/>
      <c r="G20" s="116"/>
    </row>
  </sheetData>
  <sheetProtection sheet="1" objects="1" scenarios="1"/>
  <mergeCells count="1">
    <mergeCell ref="A20:G20"/>
  </mergeCells>
  <phoneticPr fontId="1"/>
  <conditionalFormatting sqref="F7">
    <cfRule type="cellIs" dxfId="11" priority="3" operator="greaterThanOrEqual">
      <formula>4</formula>
    </cfRule>
    <cfRule type="cellIs" dxfId="10" priority="4" operator="lessThan">
      <formula>4</formula>
    </cfRule>
  </conditionalFormatting>
  <conditionalFormatting sqref="F12">
    <cfRule type="cellIs" dxfId="9" priority="1" operator="greaterThanOrEqual">
      <formula>12</formula>
    </cfRule>
    <cfRule type="cellIs" dxfId="8" priority="2" operator="lessThan">
      <formula>12</formula>
    </cfRule>
  </conditionalFormatting>
  <pageMargins left="0.7" right="0.7" top="0.75" bottom="0.75" header="0.3" footer="0.3"/>
  <pageSetup paperSize="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0"/>
  <sheetViews>
    <sheetView tabSelected="1" workbookViewId="0">
      <selection activeCell="I13" sqref="I13"/>
    </sheetView>
  </sheetViews>
  <sheetFormatPr defaultRowHeight="24" customHeight="1"/>
  <cols>
    <col min="1" max="1" width="24.875" style="2" customWidth="1"/>
    <col min="2" max="7" width="11.5" style="2" customWidth="1"/>
    <col min="8" max="9" width="9" style="2"/>
    <col min="10" max="10" width="9.5" style="2" bestFit="1" customWidth="1"/>
    <col min="11" max="16384" width="9" style="2"/>
  </cols>
  <sheetData>
    <row r="1" spans="1:9" ht="24" customHeight="1" thickBot="1">
      <c r="A1" s="1" t="s">
        <v>39</v>
      </c>
    </row>
    <row r="2" spans="1:9" ht="29.25" customHeight="1">
      <c r="A2" s="3"/>
      <c r="B2" s="4" t="s">
        <v>16</v>
      </c>
      <c r="C2" s="5" t="s">
        <v>17</v>
      </c>
      <c r="D2" s="6" t="s">
        <v>7</v>
      </c>
      <c r="E2" s="6" t="s">
        <v>8</v>
      </c>
      <c r="F2" s="6" t="s">
        <v>9</v>
      </c>
      <c r="G2" s="7" t="s">
        <v>10</v>
      </c>
    </row>
    <row r="3" spans="1:9" ht="29.25" customHeight="1">
      <c r="A3" s="8" t="s">
        <v>0</v>
      </c>
      <c r="B3" s="85"/>
      <c r="C3" s="86"/>
      <c r="D3" s="87"/>
      <c r="E3" s="87"/>
      <c r="F3" s="87"/>
      <c r="G3" s="88"/>
      <c r="I3" s="9"/>
    </row>
    <row r="4" spans="1:9" ht="29.25" customHeight="1">
      <c r="A4" s="8" t="s">
        <v>1</v>
      </c>
      <c r="B4" s="85"/>
      <c r="C4" s="86"/>
      <c r="D4" s="87"/>
      <c r="E4" s="87"/>
      <c r="F4" s="87"/>
      <c r="G4" s="88"/>
    </row>
    <row r="5" spans="1:9" ht="29.25" customHeight="1" thickBot="1">
      <c r="A5" s="10" t="s">
        <v>2</v>
      </c>
      <c r="B5" s="89"/>
      <c r="C5" s="90"/>
      <c r="D5" s="91"/>
      <c r="E5" s="91"/>
      <c r="F5" s="91"/>
      <c r="G5" s="92"/>
    </row>
    <row r="6" spans="1:9" ht="29.25" customHeight="1">
      <c r="A6" s="26" t="s">
        <v>18</v>
      </c>
      <c r="B6" s="27">
        <f>B4-B5</f>
        <v>0</v>
      </c>
      <c r="C6" s="28">
        <f>C4-C5</f>
        <v>0</v>
      </c>
      <c r="D6" s="29">
        <f t="shared" ref="D6:G6" si="0">D4-D5</f>
        <v>0</v>
      </c>
      <c r="E6" s="29">
        <f t="shared" si="0"/>
        <v>0</v>
      </c>
      <c r="F6" s="29">
        <f t="shared" si="0"/>
        <v>0</v>
      </c>
      <c r="G6" s="30">
        <f t="shared" si="0"/>
        <v>0</v>
      </c>
    </row>
    <row r="7" spans="1:9" ht="29.25" customHeight="1" thickBot="1">
      <c r="A7" s="31" t="s">
        <v>19</v>
      </c>
      <c r="B7" s="32"/>
      <c r="C7" s="81">
        <f>IF(C5&lt;&gt;0, ROUNDDOWN(IF($B$6&lt;0, (C6+ABS($B$6))/ABS($B$6)*100, C6/$B$6*100-100), 1), 0)</f>
        <v>0</v>
      </c>
      <c r="D7" s="81">
        <f t="shared" ref="D7:G7" si="1">IF(D5&lt;&gt;0, ROUNDDOWN(IF($B$6&lt;0, (D6+ABS($B$6))/ABS($B$6)*100, D6/$B$6*100-100), 1), 0)</f>
        <v>0</v>
      </c>
      <c r="E7" s="81">
        <f t="shared" si="1"/>
        <v>0</v>
      </c>
      <c r="F7" s="81">
        <f t="shared" si="1"/>
        <v>0</v>
      </c>
      <c r="G7" s="82">
        <f t="shared" si="1"/>
        <v>0</v>
      </c>
    </row>
    <row r="8" spans="1:9" ht="29.25" customHeight="1">
      <c r="A8" s="11" t="s">
        <v>3</v>
      </c>
      <c r="B8" s="93"/>
      <c r="C8" s="94"/>
      <c r="D8" s="95"/>
      <c r="E8" s="95"/>
      <c r="F8" s="95"/>
      <c r="G8" s="96"/>
      <c r="I8" s="104" t="str">
        <f>IF(ISERROR(G7), "", IF(G7&lt;5, "経常利益の伸び率が未達", "OK"))</f>
        <v>経常利益の伸び率が未達</v>
      </c>
    </row>
    <row r="9" spans="1:9" ht="29.25" customHeight="1" thickBot="1">
      <c r="A9" s="10" t="s">
        <v>4</v>
      </c>
      <c r="B9" s="97"/>
      <c r="C9" s="98"/>
      <c r="D9" s="99"/>
      <c r="E9" s="99"/>
      <c r="F9" s="99"/>
      <c r="G9" s="100"/>
    </row>
    <row r="10" spans="1:9" ht="29.25" hidden="1" customHeight="1" thickBot="1">
      <c r="B10" s="12"/>
      <c r="C10" s="13">
        <f>C4+C9</f>
        <v>0</v>
      </c>
      <c r="D10" s="14">
        <f t="shared" ref="D10:G10" si="2">D4+D9</f>
        <v>0</v>
      </c>
      <c r="E10" s="14">
        <f t="shared" si="2"/>
        <v>0</v>
      </c>
      <c r="F10" s="14">
        <f t="shared" si="2"/>
        <v>0</v>
      </c>
      <c r="G10" s="15">
        <f t="shared" si="2"/>
        <v>0</v>
      </c>
    </row>
    <row r="11" spans="1:9" ht="29.25" customHeight="1">
      <c r="A11" s="26" t="s">
        <v>5</v>
      </c>
      <c r="B11" s="27">
        <f>B4+B8+B9</f>
        <v>0</v>
      </c>
      <c r="C11" s="28">
        <f t="shared" ref="C11:G11" si="3">C4+C8+C9</f>
        <v>0</v>
      </c>
      <c r="D11" s="29">
        <f t="shared" si="3"/>
        <v>0</v>
      </c>
      <c r="E11" s="29">
        <f t="shared" si="3"/>
        <v>0</v>
      </c>
      <c r="F11" s="29">
        <f t="shared" si="3"/>
        <v>0</v>
      </c>
      <c r="G11" s="30">
        <f t="shared" si="3"/>
        <v>0</v>
      </c>
    </row>
    <row r="12" spans="1:9" ht="29.25" customHeight="1" thickBot="1">
      <c r="A12" s="31" t="s">
        <v>21</v>
      </c>
      <c r="B12" s="32"/>
      <c r="C12" s="81">
        <f>IF(C11&lt;&gt;0, ROUNDDOWN(IF($B$11&lt;0,( C11+ABS($B$11))/ABS($B$11)*100, C11/$B$11*100-100), 1), 0)</f>
        <v>0</v>
      </c>
      <c r="D12" s="83">
        <f t="shared" ref="D12:G12" si="4">IF(D11&lt;&gt;0, ROUNDDOWN(IF($B$11&lt;0,( D11+ABS($B$11))/ABS($B$11)*100, D11/$B$11*100-100), 1), 0)</f>
        <v>0</v>
      </c>
      <c r="E12" s="83">
        <f t="shared" si="4"/>
        <v>0</v>
      </c>
      <c r="F12" s="83">
        <f t="shared" si="4"/>
        <v>0</v>
      </c>
      <c r="G12" s="84">
        <f t="shared" si="4"/>
        <v>0</v>
      </c>
    </row>
    <row r="13" spans="1:9" ht="29.25" customHeight="1">
      <c r="A13" s="16" t="s">
        <v>20</v>
      </c>
      <c r="B13" s="17"/>
      <c r="C13" s="101"/>
      <c r="D13" s="18"/>
      <c r="E13" s="18"/>
      <c r="F13" s="18"/>
      <c r="G13" s="19"/>
      <c r="I13" s="104" t="str">
        <f>IF(ISERROR(G12), "", IF(G12&lt;15, "付加価値額の伸び率が未達", "OK"))</f>
        <v>付加価値額の伸び率が未達</v>
      </c>
    </row>
    <row r="14" spans="1:9" ht="29.25" hidden="1" customHeight="1" thickBot="1">
      <c r="A14" s="20" t="s">
        <v>6</v>
      </c>
      <c r="B14" s="21"/>
      <c r="C14" s="22"/>
      <c r="D14" s="23"/>
      <c r="E14" s="23"/>
      <c r="F14" s="24" t="e">
        <f>C18/C13*100</f>
        <v>#DIV/0!</v>
      </c>
      <c r="G14" s="25"/>
    </row>
    <row r="15" spans="1:9" ht="29.25" hidden="1" customHeight="1">
      <c r="A15" s="2" t="s">
        <v>11</v>
      </c>
      <c r="C15" s="2">
        <f>C10*3</f>
        <v>0</v>
      </c>
    </row>
    <row r="16" spans="1:9" ht="29.25" hidden="1" customHeight="1">
      <c r="A16" s="2" t="s">
        <v>12</v>
      </c>
      <c r="C16" s="2">
        <f>SUM(D10:F10)</f>
        <v>0</v>
      </c>
    </row>
    <row r="17" spans="1:7" ht="29.25" hidden="1" customHeight="1">
      <c r="A17" s="2" t="s">
        <v>13</v>
      </c>
      <c r="C17" s="2">
        <f>C16-C15</f>
        <v>0</v>
      </c>
    </row>
    <row r="18" spans="1:7" ht="29.25" hidden="1" customHeight="1">
      <c r="A18" s="2" t="s">
        <v>14</v>
      </c>
      <c r="C18" s="2">
        <f>C17/3</f>
        <v>0</v>
      </c>
    </row>
    <row r="19" spans="1:7" ht="10.5" customHeight="1"/>
    <row r="20" spans="1:7" ht="111.75" customHeight="1">
      <c r="A20" s="116" t="s">
        <v>40</v>
      </c>
      <c r="B20" s="116"/>
      <c r="C20" s="116"/>
      <c r="D20" s="116"/>
      <c r="E20" s="116"/>
      <c r="F20" s="116"/>
      <c r="G20" s="116"/>
    </row>
  </sheetData>
  <sheetProtection sheet="1" objects="1" scenarios="1"/>
  <mergeCells count="1">
    <mergeCell ref="A20:G20"/>
  </mergeCells>
  <phoneticPr fontId="1"/>
  <conditionalFormatting sqref="G7">
    <cfRule type="cellIs" dxfId="7" priority="4" operator="greaterThanOrEqual">
      <formula>5</formula>
    </cfRule>
    <cfRule type="cellIs" dxfId="6" priority="3" operator="lessThan">
      <formula>5</formula>
    </cfRule>
  </conditionalFormatting>
  <conditionalFormatting sqref="G12">
    <cfRule type="cellIs" dxfId="5" priority="2" operator="greaterThanOrEqual">
      <formula>15</formula>
    </cfRule>
    <cfRule type="cellIs" dxfId="4" priority="1" operator="lessThan">
      <formula>15</formula>
    </cfRule>
  </conditionalFormatting>
  <pageMargins left="0.7" right="0.7" top="0.75" bottom="0.75"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A57F7F-6619-4A27-99E8-706B82F8D931}">
  <dimension ref="A1:G15"/>
  <sheetViews>
    <sheetView workbookViewId="0"/>
  </sheetViews>
  <sheetFormatPr defaultRowHeight="13.5"/>
  <cols>
    <col min="1" max="1" width="23.25" customWidth="1"/>
    <col min="2" max="7" width="19" customWidth="1"/>
  </cols>
  <sheetData>
    <row r="1" spans="1:7" ht="20.25">
      <c r="A1" s="55"/>
    </row>
    <row r="2" spans="1:7" ht="14.25" thickBot="1">
      <c r="A2" s="56" t="s">
        <v>38</v>
      </c>
    </row>
    <row r="3" spans="1:7" ht="15">
      <c r="A3" s="117"/>
      <c r="B3" s="69" t="s">
        <v>23</v>
      </c>
      <c r="C3" s="70" t="s">
        <v>24</v>
      </c>
      <c r="D3" s="70" t="s">
        <v>25</v>
      </c>
      <c r="E3" s="70" t="s">
        <v>26</v>
      </c>
      <c r="F3" s="70" t="s">
        <v>27</v>
      </c>
      <c r="G3" s="70" t="s">
        <v>28</v>
      </c>
    </row>
    <row r="4" spans="1:7" ht="15">
      <c r="A4" s="118"/>
      <c r="B4" s="58"/>
      <c r="C4" s="57"/>
      <c r="D4" s="57"/>
      <c r="E4" s="57"/>
      <c r="F4" s="57"/>
      <c r="G4" s="57"/>
    </row>
    <row r="5" spans="1:7" ht="15.75" thickBot="1">
      <c r="A5" s="119"/>
      <c r="B5" s="59"/>
      <c r="C5" s="60"/>
      <c r="D5" s="36"/>
      <c r="E5" s="36"/>
      <c r="F5" s="36"/>
      <c r="G5" s="36"/>
    </row>
    <row r="6" spans="1:7" ht="15.75" thickBot="1">
      <c r="A6" s="71" t="s">
        <v>29</v>
      </c>
      <c r="B6" s="61"/>
      <c r="C6" s="62"/>
      <c r="D6" s="62"/>
      <c r="E6" s="62"/>
      <c r="F6" s="62"/>
      <c r="G6" s="62"/>
    </row>
    <row r="7" spans="1:7" ht="15.75" thickBot="1">
      <c r="A7" s="71" t="s">
        <v>30</v>
      </c>
      <c r="B7" s="61"/>
      <c r="C7" s="62"/>
      <c r="D7" s="62"/>
      <c r="E7" s="62"/>
      <c r="F7" s="62"/>
      <c r="G7" s="62"/>
    </row>
    <row r="8" spans="1:7" ht="15.75" thickBot="1">
      <c r="A8" s="71" t="s">
        <v>31</v>
      </c>
      <c r="B8" s="61"/>
      <c r="C8" s="62"/>
      <c r="D8" s="62"/>
      <c r="E8" s="62"/>
      <c r="F8" s="62"/>
      <c r="G8" s="62"/>
    </row>
    <row r="9" spans="1:7" ht="16.5" thickTop="1" thickBot="1">
      <c r="A9" s="72" t="s">
        <v>32</v>
      </c>
      <c r="B9" s="63"/>
      <c r="C9" s="64"/>
      <c r="D9" s="64"/>
      <c r="E9" s="64"/>
      <c r="F9" s="64"/>
      <c r="G9" s="64"/>
    </row>
    <row r="10" spans="1:7" ht="15.75" thickBot="1">
      <c r="A10" s="71" t="s">
        <v>33</v>
      </c>
      <c r="B10" s="65"/>
      <c r="C10" s="66"/>
      <c r="D10" s="66"/>
      <c r="E10" s="66"/>
      <c r="F10" s="66"/>
      <c r="G10" s="66"/>
    </row>
    <row r="11" spans="1:7" ht="16.5" thickTop="1" thickBot="1">
      <c r="A11" s="72" t="s">
        <v>34</v>
      </c>
      <c r="B11" s="63"/>
      <c r="C11" s="67"/>
      <c r="D11" s="67"/>
      <c r="E11" s="67"/>
      <c r="F11" s="67"/>
      <c r="G11" s="67"/>
    </row>
    <row r="12" spans="1:7" ht="15.75" thickBot="1">
      <c r="A12" s="71" t="s">
        <v>35</v>
      </c>
      <c r="B12" s="61"/>
      <c r="C12" s="62"/>
      <c r="D12" s="62"/>
      <c r="E12" s="62"/>
      <c r="F12" s="62"/>
      <c r="G12" s="62"/>
    </row>
    <row r="13" spans="1:7" ht="31.5" thickTop="1" thickBot="1">
      <c r="A13" s="72" t="s">
        <v>36</v>
      </c>
      <c r="B13" s="63"/>
      <c r="C13" s="64"/>
      <c r="D13" s="64"/>
      <c r="E13" s="64"/>
      <c r="F13" s="64"/>
      <c r="G13" s="64"/>
    </row>
    <row r="14" spans="1:7" ht="15.75" thickBot="1">
      <c r="A14" s="71" t="s">
        <v>33</v>
      </c>
      <c r="B14" s="65"/>
      <c r="C14" s="66"/>
      <c r="D14" s="66"/>
      <c r="E14" s="66"/>
      <c r="F14" s="66"/>
      <c r="G14" s="66"/>
    </row>
    <row r="15" spans="1:7" ht="15.75" thickTop="1" thickBot="1">
      <c r="A15" s="73" t="s">
        <v>37</v>
      </c>
      <c r="B15" s="68"/>
      <c r="C15" s="37"/>
    </row>
  </sheetData>
  <mergeCells count="1">
    <mergeCell ref="A3:A5"/>
  </mergeCells>
  <phoneticPr fontId="1"/>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4565B4-66E5-4951-AF58-CBEF5A26D3B9}">
  <dimension ref="A1:I20"/>
  <sheetViews>
    <sheetView workbookViewId="0"/>
  </sheetViews>
  <sheetFormatPr defaultRowHeight="24" customHeight="1"/>
  <cols>
    <col min="1" max="1" width="24.875" style="2" customWidth="1"/>
    <col min="2" max="7" width="11.5" style="2" customWidth="1"/>
    <col min="8" max="9" width="9" style="2"/>
    <col min="10" max="10" width="9.5" style="2" bestFit="1" customWidth="1"/>
    <col min="11" max="16384" width="9" style="2"/>
  </cols>
  <sheetData>
    <row r="1" spans="1:9" ht="24" customHeight="1" thickBot="1">
      <c r="A1" s="1" t="s">
        <v>15</v>
      </c>
    </row>
    <row r="2" spans="1:9" ht="29.25" customHeight="1">
      <c r="A2" s="3"/>
      <c r="B2" s="4" t="s">
        <v>16</v>
      </c>
      <c r="C2" s="5" t="s">
        <v>17</v>
      </c>
      <c r="D2" s="6" t="s">
        <v>7</v>
      </c>
      <c r="E2" s="6" t="s">
        <v>8</v>
      </c>
      <c r="F2" s="6" t="s">
        <v>9</v>
      </c>
      <c r="G2" s="7" t="s">
        <v>10</v>
      </c>
    </row>
    <row r="3" spans="1:9" ht="29.25" customHeight="1">
      <c r="A3" s="8" t="s">
        <v>0</v>
      </c>
      <c r="B3" s="46" t="str">
        <f>IF('5年事業計画'!B3&lt;&gt;システム!B6,"×", "OK")</f>
        <v>OK</v>
      </c>
      <c r="C3" s="47" t="str">
        <f>IF('5年事業計画'!C3&lt;&gt;システム!C6,"×", "OK")</f>
        <v>OK</v>
      </c>
      <c r="D3" s="48" t="str">
        <f>IF('5年事業計画'!D3&lt;&gt;システム!D6,"×", "OK")</f>
        <v>OK</v>
      </c>
      <c r="E3" s="48" t="str">
        <f>IF('5年事業計画'!E3&lt;&gt;システム!E6,"×", "OK")</f>
        <v>OK</v>
      </c>
      <c r="F3" s="48" t="str">
        <f>IF('5年事業計画'!F3&lt;&gt;システム!F6,"×", "OK")</f>
        <v>OK</v>
      </c>
      <c r="G3" s="49" t="str">
        <f>IF('5年事業計画'!G3&lt;&gt;システム!G6,"×", "OK")</f>
        <v>OK</v>
      </c>
      <c r="I3" s="9"/>
    </row>
    <row r="4" spans="1:9" ht="29.25" customHeight="1">
      <c r="A4" s="8" t="s">
        <v>1</v>
      </c>
      <c r="B4" s="46" t="str">
        <f>IF('5年事業計画'!B4&lt;&gt;システム!B7,"×", "OK")</f>
        <v>OK</v>
      </c>
      <c r="C4" s="47" t="str">
        <f>IF('5年事業計画'!C4&lt;&gt;システム!C7,"×", "OK")</f>
        <v>OK</v>
      </c>
      <c r="D4" s="48" t="str">
        <f>IF('5年事業計画'!D4&lt;&gt;システム!D7,"×", "OK")</f>
        <v>OK</v>
      </c>
      <c r="E4" s="48" t="str">
        <f>IF('5年事業計画'!E4&lt;&gt;システム!E7,"×", "OK")</f>
        <v>OK</v>
      </c>
      <c r="F4" s="48" t="str">
        <f>IF('5年事業計画'!F4&lt;&gt;システム!F7,"×", "OK")</f>
        <v>OK</v>
      </c>
      <c r="G4" s="49" t="str">
        <f>IF('5年事業計画'!G4&lt;&gt;システム!G7,"×", "OK")</f>
        <v>OK</v>
      </c>
    </row>
    <row r="5" spans="1:9" ht="29.25" customHeight="1" thickBot="1">
      <c r="A5" s="10" t="s">
        <v>2</v>
      </c>
      <c r="B5" s="50" t="str">
        <f>IF('5年事業計画'!B5&lt;&gt;システム!B8,"×", "OK")</f>
        <v>OK</v>
      </c>
      <c r="C5" s="51" t="str">
        <f>IF('5年事業計画'!C5&lt;&gt;システム!C8,"×", "OK")</f>
        <v>OK</v>
      </c>
      <c r="D5" s="52" t="str">
        <f>IF('5年事業計画'!D5&lt;&gt;システム!D8,"×", "OK")</f>
        <v>OK</v>
      </c>
      <c r="E5" s="52" t="str">
        <f>IF('5年事業計画'!E5&lt;&gt;システム!E8,"×", "OK")</f>
        <v>OK</v>
      </c>
      <c r="F5" s="52" t="str">
        <f>IF('5年事業計画'!F5&lt;&gt;システム!F8,"×", "OK")</f>
        <v>OK</v>
      </c>
      <c r="G5" s="53" t="str">
        <f>IF('5年事業計画'!G5&lt;&gt;システム!G8,"×", "OK")</f>
        <v>OK</v>
      </c>
    </row>
    <row r="6" spans="1:9" ht="29.25" customHeight="1">
      <c r="A6" s="26" t="s">
        <v>18</v>
      </c>
      <c r="B6" s="74"/>
      <c r="C6" s="75"/>
      <c r="D6" s="76"/>
      <c r="E6" s="76"/>
      <c r="F6" s="76"/>
      <c r="G6" s="77"/>
    </row>
    <row r="7" spans="1:9" ht="29.25" customHeight="1" thickBot="1">
      <c r="A7" s="31" t="s">
        <v>19</v>
      </c>
      <c r="B7" s="78"/>
      <c r="C7" s="79"/>
      <c r="D7" s="79"/>
      <c r="E7" s="79"/>
      <c r="F7" s="79"/>
      <c r="G7" s="80"/>
    </row>
    <row r="8" spans="1:9" ht="29.25" customHeight="1">
      <c r="A8" s="11" t="s">
        <v>3</v>
      </c>
      <c r="B8" s="38" t="str">
        <f>IF('5年事業計画'!B8&lt;&gt;システム!B11,"×", "OK")</f>
        <v>OK</v>
      </c>
      <c r="C8" s="39" t="str">
        <f>IF('5年事業計画'!C8&lt;&gt;システム!C11,"×", "OK")</f>
        <v>OK</v>
      </c>
      <c r="D8" s="40" t="str">
        <f>IF('5年事業計画'!D8&lt;&gt;システム!D11,"×", "OK")</f>
        <v>OK</v>
      </c>
      <c r="E8" s="40" t="str">
        <f>IF('5年事業計画'!E8&lt;&gt;システム!E11,"×", "OK")</f>
        <v>OK</v>
      </c>
      <c r="F8" s="40" t="str">
        <f>IF('5年事業計画'!F8&lt;&gt;システム!F11,"×", "OK")</f>
        <v>OK</v>
      </c>
      <c r="G8" s="41" t="str">
        <f>IF('5年事業計画'!G8&lt;&gt;システム!G11,"×", "OK")</f>
        <v>OK</v>
      </c>
    </row>
    <row r="9" spans="1:9" ht="29.25" customHeight="1" thickBot="1">
      <c r="A9" s="10" t="s">
        <v>4</v>
      </c>
      <c r="B9" s="42" t="str">
        <f>IF('5年事業計画'!B9&lt;&gt;システム!B12,"×", "OK")</f>
        <v>OK</v>
      </c>
      <c r="C9" s="43" t="str">
        <f>IF('5年事業計画'!C9&lt;&gt;システム!C12,"×", "OK")</f>
        <v>OK</v>
      </c>
      <c r="D9" s="44" t="str">
        <f>IF('5年事業計画'!D9&lt;&gt;システム!D12,"×", "OK")</f>
        <v>OK</v>
      </c>
      <c r="E9" s="44" t="str">
        <f>IF('5年事業計画'!E9&lt;&gt;システム!E12,"×", "OK")</f>
        <v>OK</v>
      </c>
      <c r="F9" s="44" t="str">
        <f>IF('5年事業計画'!F9&lt;&gt;システム!F12,"×", "OK")</f>
        <v>OK</v>
      </c>
      <c r="G9" s="45" t="str">
        <f>IF('5年事業計画'!G9&lt;&gt;システム!G12,"×", "OK")</f>
        <v>OK</v>
      </c>
    </row>
    <row r="10" spans="1:9" ht="29.25" hidden="1" customHeight="1" thickBot="1">
      <c r="B10" s="12"/>
      <c r="C10" s="13" t="e">
        <f>C4+C9</f>
        <v>#VALUE!</v>
      </c>
      <c r="D10" s="14" t="e">
        <f t="shared" ref="D10:G10" si="0">D4+D9</f>
        <v>#VALUE!</v>
      </c>
      <c r="E10" s="14" t="e">
        <f t="shared" si="0"/>
        <v>#VALUE!</v>
      </c>
      <c r="F10" s="14" t="e">
        <f t="shared" si="0"/>
        <v>#VALUE!</v>
      </c>
      <c r="G10" s="15" t="e">
        <f t="shared" si="0"/>
        <v>#VALUE!</v>
      </c>
    </row>
    <row r="11" spans="1:9" ht="29.25" customHeight="1">
      <c r="A11" s="26" t="s">
        <v>5</v>
      </c>
      <c r="B11" s="27"/>
      <c r="C11" s="28"/>
      <c r="D11" s="29"/>
      <c r="E11" s="29"/>
      <c r="F11" s="29"/>
      <c r="G11" s="30"/>
    </row>
    <row r="12" spans="1:9" ht="29.25" customHeight="1" thickBot="1">
      <c r="A12" s="31" t="s">
        <v>21</v>
      </c>
      <c r="B12" s="32"/>
      <c r="C12" s="33"/>
      <c r="D12" s="34"/>
      <c r="E12" s="34"/>
      <c r="F12" s="34"/>
      <c r="G12" s="35"/>
    </row>
    <row r="13" spans="1:9" ht="29.25" customHeight="1">
      <c r="A13" s="16" t="s">
        <v>20</v>
      </c>
      <c r="B13" s="17"/>
      <c r="C13" s="54" t="str">
        <f>IF('5年事業計画'!C13&lt;&gt;システム!C15, "×", "OK")</f>
        <v>OK</v>
      </c>
      <c r="D13" s="18"/>
      <c r="E13" s="18"/>
      <c r="F13" s="18"/>
      <c r="G13" s="19"/>
    </row>
    <row r="14" spans="1:9" ht="29.25" hidden="1" customHeight="1" thickBot="1">
      <c r="A14" s="20" t="s">
        <v>6</v>
      </c>
      <c r="B14" s="21"/>
      <c r="C14" s="22"/>
      <c r="D14" s="23"/>
      <c r="E14" s="23"/>
      <c r="F14" s="24" t="e">
        <f>C18/C13*100</f>
        <v>#VALUE!</v>
      </c>
      <c r="G14" s="25"/>
    </row>
    <row r="15" spans="1:9" ht="29.25" hidden="1" customHeight="1">
      <c r="A15" s="2" t="s">
        <v>11</v>
      </c>
      <c r="C15" s="2" t="e">
        <f>C10*3</f>
        <v>#VALUE!</v>
      </c>
    </row>
    <row r="16" spans="1:9" ht="29.25" hidden="1" customHeight="1">
      <c r="A16" s="2" t="s">
        <v>12</v>
      </c>
      <c r="C16" s="2" t="e">
        <f>SUM(D10:F10)</f>
        <v>#VALUE!</v>
      </c>
    </row>
    <row r="17" spans="1:7" ht="29.25" hidden="1" customHeight="1">
      <c r="A17" s="2" t="s">
        <v>13</v>
      </c>
      <c r="C17" s="2" t="e">
        <f>C16-C15</f>
        <v>#VALUE!</v>
      </c>
    </row>
    <row r="18" spans="1:7" ht="29.25" hidden="1" customHeight="1">
      <c r="A18" s="2" t="s">
        <v>14</v>
      </c>
      <c r="C18" s="2" t="e">
        <f>C17/3</f>
        <v>#VALUE!</v>
      </c>
    </row>
    <row r="19" spans="1:7" ht="10.5" customHeight="1"/>
    <row r="20" spans="1:7" ht="111.75" customHeight="1">
      <c r="A20" s="120" t="s">
        <v>22</v>
      </c>
      <c r="B20" s="120"/>
      <c r="C20" s="120"/>
      <c r="D20" s="120"/>
      <c r="E20" s="120"/>
      <c r="F20" s="120"/>
      <c r="G20" s="120"/>
    </row>
  </sheetData>
  <mergeCells count="1">
    <mergeCell ref="A20:G20"/>
  </mergeCells>
  <phoneticPr fontId="1"/>
  <conditionalFormatting sqref="G7">
    <cfRule type="cellIs" dxfId="3" priority="3" operator="lessThan">
      <formula>5</formula>
    </cfRule>
    <cfRule type="cellIs" dxfId="2" priority="4" operator="greaterThanOrEqual">
      <formula>5</formula>
    </cfRule>
  </conditionalFormatting>
  <conditionalFormatting sqref="G12">
    <cfRule type="cellIs" dxfId="1" priority="1" operator="lessThan">
      <formula>15</formula>
    </cfRule>
    <cfRule type="cellIs" dxfId="0" priority="2" operator="greaterThanOrEqual">
      <formula>15</formula>
    </cfRule>
  </conditionalFormatting>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3年事業計画</vt:lpstr>
      <vt:lpstr>4年事業計画</vt:lpstr>
      <vt:lpstr>5年事業計画</vt:lpstr>
      <vt:lpstr>システム</vt:lpstr>
      <vt:lpstr>チェック</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U809</dc:creator>
  <cp:lastModifiedBy>U808</cp:lastModifiedBy>
  <cp:lastPrinted>2019-02-28T07:05:25Z</cp:lastPrinted>
  <dcterms:created xsi:type="dcterms:W3CDTF">2016-04-06T00:04:57Z</dcterms:created>
  <dcterms:modified xsi:type="dcterms:W3CDTF">2019-04-10T02:12:39Z</dcterms:modified>
</cp:coreProperties>
</file>